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PLS\GEPROSP 2019 - Serviço e Material Permanente\EM ELABORAÇÃO - Grupo 39.78 - Serviços de Controle de Pragas - Dedetização\Documentos\"/>
    </mc:Choice>
  </mc:AlternateContent>
  <bookViews>
    <workbookView xWindow="0" yWindow="0" windowWidth="24000" windowHeight="9000" firstSheet="1" activeTab="1"/>
  </bookViews>
  <sheets>
    <sheet name="Base de Dados 39.20" sheetId="1" state="hidden" r:id="rId1"/>
    <sheet name="Respostas Órgãos" sheetId="2" r:id="rId2"/>
    <sheet name="CÓDIGO DOS ÓRGÃOS" sheetId="3" r:id="rId3"/>
  </sheets>
  <definedNames>
    <definedName name="_xlnm._FilterDatabase" localSheetId="0" hidden="1">'Base de Dados 39.20'!$A$1:$J$561</definedName>
    <definedName name="_xlnm.Print_Titles" localSheetId="1">'Respostas Órgãos'!$4:$6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2" l="1"/>
  <c r="I4" i="2" l="1"/>
  <c r="I2" i="1"/>
  <c r="I44" i="1"/>
  <c r="I45" i="1"/>
  <c r="I3" i="1"/>
  <c r="I46" i="1"/>
  <c r="I47" i="1"/>
  <c r="I48" i="1"/>
  <c r="I4" i="1"/>
  <c r="I49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B2" i="1"/>
  <c r="B44" i="1"/>
  <c r="B45" i="1"/>
  <c r="B3" i="1"/>
  <c r="B46" i="1"/>
  <c r="B47" i="1"/>
  <c r="B48" i="1"/>
  <c r="B4" i="1"/>
  <c r="B49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C7" i="2" l="1"/>
  <c r="H4" i="2"/>
  <c r="I7" i="2"/>
  <c r="H7" i="2"/>
  <c r="G7" i="2"/>
  <c r="D7" i="2"/>
  <c r="A7" i="2"/>
  <c r="J7" i="2" l="1"/>
  <c r="M7" i="2" s="1"/>
  <c r="B7" i="2"/>
  <c r="L7" i="2" l="1"/>
</calcChain>
</file>

<file path=xl/sharedStrings.xml><?xml version="1.0" encoding="utf-8"?>
<sst xmlns="http://schemas.openxmlformats.org/spreadsheetml/2006/main" count="422" uniqueCount="172">
  <si>
    <t>Código do Material</t>
  </si>
  <si>
    <t>Cod_UO</t>
  </si>
  <si>
    <t>Tipo</t>
  </si>
  <si>
    <t>Descrição do Material</t>
  </si>
  <si>
    <t>Cód. SICOP</t>
  </si>
  <si>
    <t>Des. Órgão SICOP</t>
  </si>
  <si>
    <t>Consumo Médio do Período</t>
  </si>
  <si>
    <t>PLANILHA DE DIMENSIONAMENTO</t>
  </si>
  <si>
    <t>Código do Órgão (SICOP/SEI)</t>
  </si>
  <si>
    <t>Informe no campo ao lado os possíveis locais de entrega:</t>
  </si>
  <si>
    <t>U.O.</t>
  </si>
  <si>
    <t>Descrição Órgão</t>
  </si>
  <si>
    <t>Qtd solicitada</t>
  </si>
  <si>
    <t>Código_Item</t>
  </si>
  <si>
    <t>Item nº</t>
  </si>
  <si>
    <t>Cód. Item</t>
  </si>
  <si>
    <t>Descrição</t>
  </si>
  <si>
    <t>Unid. Fornec.</t>
  </si>
  <si>
    <t>Média Consumo (A)</t>
  </si>
  <si>
    <t>Qtd. Estimada (B)</t>
  </si>
  <si>
    <t>Diferença (B) - (A)</t>
  </si>
  <si>
    <t>Variação Qtd. Estimada x Média Consumo</t>
  </si>
  <si>
    <t>UO</t>
  </si>
  <si>
    <t>Administração Regional da Candangolândia - RA XIX</t>
  </si>
  <si>
    <t>Administração Regional da Fercal - RA XXXI</t>
  </si>
  <si>
    <t>Administração Regional de Águas Claras - RA XX</t>
  </si>
  <si>
    <t>Administração Regional de Brazlândia - RA IV</t>
  </si>
  <si>
    <t>Administração Regional de Itapoã - RA XXVIII</t>
  </si>
  <si>
    <t>Administração Regional de Samambaia - RA XII</t>
  </si>
  <si>
    <t>Administração Regional de São Sebastião - RA XIV</t>
  </si>
  <si>
    <t>Administração Regional de Sobradinho - RA V</t>
  </si>
  <si>
    <t>Administração Regional de Sobradinho II - RA XXVI</t>
  </si>
  <si>
    <t>Administração Regional de Taguatinga - RA III</t>
  </si>
  <si>
    <t>Administração Regional de Vicente Pires - RA XXX</t>
  </si>
  <si>
    <t>Administração Regional do Gama - RA II</t>
  </si>
  <si>
    <t>Administração Regional do Guará - RA X</t>
  </si>
  <si>
    <t>Administração Regional do Lago Sul - RA XVI</t>
  </si>
  <si>
    <t>Administração Regional do Núcleo Bandeirante - RA VIII</t>
  </si>
  <si>
    <t>Administração Regional do Paranoá - RA VII</t>
  </si>
  <si>
    <t>Administração Regional do Park Way - RA XXIV</t>
  </si>
  <si>
    <t>Administração Regional do Recanto das Emas - RA XV</t>
  </si>
  <si>
    <t>Administração Regional do Riacho Fundo I - RA XVII</t>
  </si>
  <si>
    <t>Administração Regional do Riacho Fundo II - RA XXI</t>
  </si>
  <si>
    <t>Administração Regional do SCIA/Estrutural - RA XXV</t>
  </si>
  <si>
    <t>Administração Regional do Varjão - RA XXIII</t>
  </si>
  <si>
    <t>AGEFIS - Agência de Fiscalização do Distrito Federal</t>
  </si>
  <si>
    <t>ArPDF - Arquivo Público do Distrito Federal</t>
  </si>
  <si>
    <t>BRB - Banco de Brasília</t>
  </si>
  <si>
    <t>CAESB - Companhia de Saneamento Ambiental do Distrito Federal</t>
  </si>
  <si>
    <t>CBMDF - Corpo de Bombeiros Militar do Distrito Federal</t>
  </si>
  <si>
    <t>CLDF - Câmara Legislativa do Distrito Federal</t>
  </si>
  <si>
    <t>CODHAB - Companhia de Desenvolvimento Habitacional do Distrito Federal</t>
  </si>
  <si>
    <t>DETRAN - Departamento de Trânsito do Distrito Federal</t>
  </si>
  <si>
    <t>DFTRANS - Transporte Urbano do DF</t>
  </si>
  <si>
    <t>DPDF - Defensoria Pública do Distrito Federal</t>
  </si>
  <si>
    <t>FEPECS - Fundação de Ensino e Pesquisa em Ciências de Saúde</t>
  </si>
  <si>
    <t>FJZB - Fundação Jardim Zoológico de Brasília</t>
  </si>
  <si>
    <t>FUNAB - Fundação Universidade Aberta do Distrito Federal</t>
  </si>
  <si>
    <t>FUNAP - Fundação de Amparo ao Trabalhador Preso</t>
  </si>
  <si>
    <t>IBRAM - Instituto do Meio Ambiente e dos Recursos Hídricos do Distrito Federal</t>
  </si>
  <si>
    <t>IPREV - Instituto de Previdencia dos Servidores do Distrito Federal</t>
  </si>
  <si>
    <t>JBB - Jardim Botânico de Brasília</t>
  </si>
  <si>
    <t>NOVACAP - Companhia Urbanizadora da Nova Capital do Brasil</t>
  </si>
  <si>
    <t>PCDF - Polícia Civil do Distrito Federal</t>
  </si>
  <si>
    <t>PGDF - Procuradoria Geral do Distrito Federal</t>
  </si>
  <si>
    <t>PMDF - Polícia Militar do Distrito Federal</t>
  </si>
  <si>
    <t>TCB - Sociedade de Transportes Coletivos de Brasília Ltda</t>
  </si>
  <si>
    <t>CGDF - Controladoria Geral do Distrito Federal</t>
  </si>
  <si>
    <t>SEAGRI - Secretaria de Estado de Agricultura, Abastecimento e Desenvolvimento Rural</t>
  </si>
  <si>
    <t>SECULT - Secretaria de Estado de Cultura</t>
  </si>
  <si>
    <t>SEJUS - Secretaria de Estado de Justiça e Cidadania</t>
  </si>
  <si>
    <t>SES - Secretaria de Estado de Saúde</t>
  </si>
  <si>
    <t>ARP</t>
  </si>
  <si>
    <t>Dia</t>
  </si>
  <si>
    <t xml:space="preserve">PROC. SEI Nº 00040-00002746/2019-27 </t>
  </si>
  <si>
    <t>CACI - Casa Civil do Distrito Federal</t>
  </si>
  <si>
    <t>SEFP - Secretaria de Estado de Fazenda, Planejamento, Orçamento e Gestão do Distrito Federal</t>
  </si>
  <si>
    <t>SES - Secretaria de Estado de Saúde do Distrito Federal</t>
  </si>
  <si>
    <t>SEE - Secretaria de Estado de Educação do Distrito Federal</t>
  </si>
  <si>
    <t>SEMOB - Secretaria de Estado de Transporte e Mobilidade do Distrito Federal</t>
  </si>
  <si>
    <t>CODEPLAN - Companhia de Desenvolvimento do Distrito Federal</t>
  </si>
  <si>
    <t>SEL - Secretaria de Estado de Esporte e Lazer do Distrito Federal</t>
  </si>
  <si>
    <t>SDE - Secretaria de Estado de Desenvolvimento Econômico do Distrito Federal</t>
  </si>
  <si>
    <t>SEDUH - Secretaria de Estado da Desenvolvimento Urbano e Habitação do Distrito Federal</t>
  </si>
  <si>
    <t>SEMA - Secretaria de Estado de Meio Ambiente do Distrito Federal</t>
  </si>
  <si>
    <t>SEDES - Secretaria de Estado do Desenvolvimento Social do Distrito Federal</t>
  </si>
  <si>
    <t>SEPE - Secretaria de Estado de Projetos Estratégicos do Distrito Federal</t>
  </si>
  <si>
    <t>SERIS - Secretaria de Estado de Relações Institucionais do Distrito Federal</t>
  </si>
  <si>
    <t>SECTI - Secretaria de Estado de Ciência, Tecnologia e Inovação do Distrito Federal</t>
  </si>
  <si>
    <t>SETUR - Secretaria de Estado de Turismo do Distrito Federal</t>
  </si>
  <si>
    <t>SEJUV - Secretaria de Estado de Juventude do Distrito Federal</t>
  </si>
  <si>
    <t>SMDF - Secretaria de Estado da Mulher do Distrito Federal</t>
  </si>
  <si>
    <t>SETRAB - Secretaria de Estado de Trabalho do Distrito Federal</t>
  </si>
  <si>
    <t>SEDRM - Secretaria de Estado de Desenvolvimento da Região Metropolitana do Distrito Federal</t>
  </si>
  <si>
    <t>SRI - Secretaria Extraordinária de Relações Internacionais do Distrito Federal</t>
  </si>
  <si>
    <t>Secretaria de Estado de Atendimento Comunitário</t>
  </si>
  <si>
    <t>SEJUS - Secretaria de Estado de Justiça e Cidadania do Distrito Federal</t>
  </si>
  <si>
    <t>3.3.90.39.78.02.0001.000008-01</t>
  </si>
  <si>
    <t>SERVIÇOS DE CONTROLE DE PRAGAS URBANAS,Descrição: Combate e controle de vetores e pragas urbanas, compreendendo dedetização, desinsetização, desratização, descupinização e controle/manejo de pombos, considerando 04 (quatro) aplicações manuais, em áreas internas e externas de órgãos do GDF.</t>
  </si>
  <si>
    <t>SERVIÇOS DE CONTROLE DE PRAGAS URBANAS</t>
  </si>
  <si>
    <t>Unidade de Medida</t>
  </si>
  <si>
    <t>Metro²</t>
  </si>
  <si>
    <t>CACI - Secretaria de Estado da Casa Civil Distrito Federal</t>
  </si>
  <si>
    <t>SSP - Secretaria de Estado de Segurança Pública do Distrito Federal</t>
  </si>
  <si>
    <t>SINESP - Secretaria de Estado de Obras e Infraestrutura do Distrito Federal</t>
  </si>
  <si>
    <t>SEL - Secretaria de Estado e Lazer do Distrito Federal</t>
  </si>
  <si>
    <t>Administração Regional do SAI - RA XXIX</t>
  </si>
  <si>
    <t>SEDUH - Secretaria de Estado de Desenvolvimento Urbano e Habitação do Distrito Federal</t>
  </si>
  <si>
    <t>SEJUV - Secretaria de Estado da Juventude do Distrito Federal</t>
  </si>
  <si>
    <t>SEDES - Secretaria de Estado de Desenvolvimento Social do Distrito Federal</t>
  </si>
  <si>
    <t>consumo ARP 0029/2018</t>
  </si>
  <si>
    <t>0029/2018</t>
  </si>
  <si>
    <t>ADASA - Agência Reguladora de Águas, Energia e Saneamento Básico do Distrito Federal</t>
  </si>
  <si>
    <t>ARPDF - Arquivo Público do Distrito Federal</t>
  </si>
  <si>
    <t>BIOTIC S.A - Parque Tecnológico de Brasília</t>
  </si>
  <si>
    <t>CEASA-DF - Centrais de Abastecimento do Distrito Federal</t>
  </si>
  <si>
    <t>CEB-D - Companhia Energética de Brasília - Distribuição</t>
  </si>
  <si>
    <t>CEB-H - Companhia Energética de Brasília - Holding</t>
  </si>
  <si>
    <t>CM - Casa Militar do Distrito Federal</t>
  </si>
  <si>
    <t xml:space="preserve">DER-DF - Departamento de Estradas de Rodagens </t>
  </si>
  <si>
    <t>DFGESTÃO - DF Gestão de Ativos S.A</t>
  </si>
  <si>
    <t>DF-PREVICOM - Fundação de Previdência Complementar dos Servidores do Distrito Federal</t>
  </si>
  <si>
    <t>EMATER-DF - Empresa de Assistência Técnica e Extensão Rural do Distrito Federal</t>
  </si>
  <si>
    <t>FAPDF - Fundação de Apoio à Pesquisa do Distrito Federal</t>
  </si>
  <si>
    <t>FEPECS - Fundação de Ensino e Pesquisa em Ciências da Saúde</t>
  </si>
  <si>
    <t>FHB-DF - Fundação Hemocentro de Brasília</t>
  </si>
  <si>
    <t>GAG - Gabinete do Governador</t>
  </si>
  <si>
    <t>IBRAM - Instituto do Meio Ambiente e dos Recursos Hídricos do Distrito Federal - Brasília Ambiental</t>
  </si>
  <si>
    <t>INAS - Instituto de Assistência à Saúde dos Servidores do DF</t>
  </si>
  <si>
    <t>METRÔ-DF - Companhia do Metropolitano do Distrito Federal</t>
  </si>
  <si>
    <t>PGDF - Procuradoria-Geral do Distrito Federal</t>
  </si>
  <si>
    <t>PROCON-DF - Instituto de Defesa do Consumidor do Distrito Federal</t>
  </si>
  <si>
    <t>PROFLORA - PROFLORA S/A - Florestamento e Reflorestamento - Em Liquidação</t>
  </si>
  <si>
    <t>RA-I - Administração Regional do Plano Piloto</t>
  </si>
  <si>
    <t xml:space="preserve">RA-II - Administração Regional do Gama </t>
  </si>
  <si>
    <t xml:space="preserve">RA-IV -Administração Regional de Brazlândia </t>
  </si>
  <si>
    <t xml:space="preserve">RA-III -Administração Regional de Taguatinga </t>
  </si>
  <si>
    <t xml:space="preserve">RA-V -Administração Regional de Sobradinho </t>
  </si>
  <si>
    <t xml:space="preserve">RA-VI - Administração Regional de Planaltina </t>
  </si>
  <si>
    <t xml:space="preserve">RA-VII - Administração Regional do Paranoá </t>
  </si>
  <si>
    <t xml:space="preserve">RA-VIII - Administração Regional do Núcleo Bandeirante </t>
  </si>
  <si>
    <t xml:space="preserve">RA-IX - Administração Regional de Ceilândia </t>
  </si>
  <si>
    <t xml:space="preserve">RA-X - Administração Regional do Guará </t>
  </si>
  <si>
    <t xml:space="preserve">RA-XII - Administração Regional de Samambaia </t>
  </si>
  <si>
    <t xml:space="preserve">RA-XIII - Administração Regional de Santa Maria </t>
  </si>
  <si>
    <t xml:space="preserve">RA-XIV - Administração Regional de São Sebastião </t>
  </si>
  <si>
    <t xml:space="preserve">RA-XV - Administração Regional do Recanto das Emas </t>
  </si>
  <si>
    <t xml:space="preserve">RA-XVI - Administração Regional do Lago Sul </t>
  </si>
  <si>
    <t xml:space="preserve">RA-XVIII - Administração Regional do Lago Norte </t>
  </si>
  <si>
    <t xml:space="preserve">RA-XVII -Administração Regional do Riacho Fundo I </t>
  </si>
  <si>
    <t xml:space="preserve">RA-XIX - Administração Regional da Candangolândia </t>
  </si>
  <si>
    <t xml:space="preserve">RA-XX - Administração Regional de Águas Claras </t>
  </si>
  <si>
    <t xml:space="preserve">RA-XXI - Administração Regional do Riacho Fundo II </t>
  </si>
  <si>
    <t xml:space="preserve">RA-XXII - Administração Regional do Sudoeste e Octogonal </t>
  </si>
  <si>
    <t xml:space="preserve">RA-XXIII - Administração Regional do Varjão </t>
  </si>
  <si>
    <t xml:space="preserve">RA-XXIV - Administração Regional do Park Way </t>
  </si>
  <si>
    <t xml:space="preserve">RA-XXV -Administração Regional do SCIA/Estrutural </t>
  </si>
  <si>
    <t xml:space="preserve">RA-XXVI - Administração Regional de Sobradinho II </t>
  </si>
  <si>
    <t xml:space="preserve">RA-XXVII - Administração Regional do Jardim Botânico </t>
  </si>
  <si>
    <t xml:space="preserve">RA-XXVIII - Administração Regional de Itapoã </t>
  </si>
  <si>
    <t xml:space="preserve">RA-XXIX - Administração Regional do SIA </t>
  </si>
  <si>
    <t xml:space="preserve">RA-XXX - Administração Regional de Vicente Pires </t>
  </si>
  <si>
    <t>RA-XXXI - Administração Regional da Fercal - RA XXXI</t>
  </si>
  <si>
    <t>SAB - Sociedade de Abastecimento de Brasília S/A - Em Liquidação</t>
  </si>
  <si>
    <t>SEC - Secretaria de Estado de Cultura do Distrito Federal</t>
  </si>
  <si>
    <t>SECOM - Secretaria de Estado de Comunicação do Distrito Federal</t>
  </si>
  <si>
    <t>SINESP - Secretaria de Estado de Obras e Infraestrutura e Serviços Públicos</t>
  </si>
  <si>
    <t>SLU - Serviço de Limpeza Urbana do Distrito Federal</t>
  </si>
  <si>
    <t>TERRACAP - Companhia Imobiliária de Brasília / Agência de Desenvolvimento do Distrito Federal</t>
  </si>
  <si>
    <t>VGDF - Vice-Governadoria do Distrito Federal</t>
  </si>
  <si>
    <t xml:space="preserve">RA-XI - Administração Regional do Cruzeiro </t>
  </si>
  <si>
    <r>
      <t>PLS Nº 0004</t>
    </r>
    <r>
      <rPr>
        <b/>
        <sz val="12"/>
        <rFont val="Calibri"/>
        <family val="2"/>
        <scheme val="minor"/>
      </rPr>
      <t>/20</t>
    </r>
    <r>
      <rPr>
        <b/>
        <sz val="12"/>
        <color theme="1"/>
        <rFont val="Calibri"/>
        <family val="2"/>
        <scheme val="minor"/>
      </rPr>
      <t>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</si>
</sst>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&quot; Itens Respondidos&quot;"/>
    <numFmt numFmtId="165" formatCode="0&quot; Itens Sem Resposta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4" fillId="0" borderId="0" xfId="0" applyFont="1"/>
    <xf numFmtId="0" fontId="0" fillId="0" borderId="0" xfId="0" applyProtection="1"/>
    <xf numFmtId="0" fontId="0" fillId="0" borderId="0" xfId="0" applyAlignment="1" applyProtection="1"/>
    <xf numFmtId="0" fontId="2" fillId="0" borderId="11" xfId="0" applyFont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left" vertical="center" wrapText="1"/>
    </xf>
    <xf numFmtId="164" fontId="0" fillId="0" borderId="0" xfId="0" applyNumberFormat="1" applyBorder="1" applyAlignment="1" applyProtection="1"/>
    <xf numFmtId="0" fontId="0" fillId="5" borderId="0" xfId="0" applyFill="1" applyProtection="1"/>
    <xf numFmtId="0" fontId="0" fillId="3" borderId="12" xfId="0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2" fillId="5" borderId="13" xfId="0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0" fillId="0" borderId="0" xfId="0" applyFill="1" applyProtection="1"/>
    <xf numFmtId="3" fontId="0" fillId="0" borderId="0" xfId="0" applyNumberFormat="1" applyFill="1" applyProtection="1"/>
    <xf numFmtId="0" fontId="0" fillId="6" borderId="15" xfId="0" applyFill="1" applyBorder="1" applyAlignment="1" applyProtection="1">
      <alignment horizontal="center" vertical="center" wrapText="1"/>
    </xf>
    <xf numFmtId="0" fontId="0" fillId="6" borderId="16" xfId="0" applyFill="1" applyBorder="1" applyAlignment="1" applyProtection="1">
      <alignment horizontal="center" vertical="center"/>
    </xf>
    <xf numFmtId="0" fontId="0" fillId="6" borderId="16" xfId="0" applyFill="1" applyBorder="1" applyAlignment="1" applyProtection="1">
      <alignment horizontal="left" vertical="center" wrapText="1"/>
    </xf>
    <xf numFmtId="0" fontId="0" fillId="6" borderId="16" xfId="0" applyFill="1" applyBorder="1" applyAlignment="1" applyProtection="1">
      <alignment horizontal="center" vertical="center" wrapText="1"/>
    </xf>
    <xf numFmtId="3" fontId="0" fillId="6" borderId="16" xfId="1" applyNumberFormat="1" applyFont="1" applyFill="1" applyBorder="1" applyAlignment="1" applyProtection="1">
      <alignment horizontal="center" vertical="center" wrapText="1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3" fontId="0" fillId="6" borderId="16" xfId="0" applyNumberFormat="1" applyFill="1" applyBorder="1" applyAlignment="1" applyProtection="1">
      <alignment horizontal="center" vertical="center"/>
    </xf>
    <xf numFmtId="9" fontId="0" fillId="6" borderId="17" xfId="2" applyFont="1" applyFill="1" applyBorder="1" applyAlignment="1" applyProtection="1">
      <alignment horizontal="center" vertical="center"/>
    </xf>
    <xf numFmtId="0" fontId="2" fillId="0" borderId="0" xfId="3" applyFont="1" applyFill="1"/>
    <xf numFmtId="0" fontId="1" fillId="0" borderId="0" xfId="3"/>
    <xf numFmtId="0" fontId="0" fillId="0" borderId="0" xfId="3" applyFont="1"/>
    <xf numFmtId="0" fontId="1" fillId="0" borderId="0" xfId="3" applyFill="1"/>
    <xf numFmtId="0" fontId="0" fillId="0" borderId="0" xfId="3" applyFont="1" applyFill="1"/>
    <xf numFmtId="0" fontId="4" fillId="0" borderId="0" xfId="0" applyFont="1" applyAlignment="1">
      <alignment wrapText="1"/>
    </xf>
    <xf numFmtId="0" fontId="4" fillId="0" borderId="16" xfId="0" applyFont="1" applyBorder="1"/>
    <xf numFmtId="0" fontId="4" fillId="0" borderId="16" xfId="0" applyFont="1" applyBorder="1" applyAlignment="1">
      <alignment wrapText="1"/>
    </xf>
    <xf numFmtId="0" fontId="4" fillId="0" borderId="16" xfId="0" applyFont="1" applyBorder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5" borderId="0" xfId="3" applyFont="1" applyFill="1"/>
    <xf numFmtId="0" fontId="1" fillId="5" borderId="0" xfId="3" applyFill="1"/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left" vertical="center" wrapText="1"/>
    </xf>
    <xf numFmtId="0" fontId="1" fillId="7" borderId="0" xfId="3" applyFill="1"/>
    <xf numFmtId="0" fontId="1" fillId="8" borderId="0" xfId="3" applyFill="1"/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right" vertical="center" wrapText="1"/>
    </xf>
    <xf numFmtId="0" fontId="5" fillId="3" borderId="10" xfId="0" applyFont="1" applyFill="1" applyBorder="1" applyAlignment="1" applyProtection="1">
      <alignment horizontal="right" vertical="center" wrapText="1"/>
    </xf>
    <xf numFmtId="164" fontId="2" fillId="3" borderId="1" xfId="0" applyNumberFormat="1" applyFont="1" applyFill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</xf>
    <xf numFmtId="164" fontId="2" fillId="3" borderId="3" xfId="0" applyNumberFormat="1" applyFont="1" applyFill="1" applyBorder="1" applyAlignment="1" applyProtection="1">
      <alignment horizontal="center" vertical="center"/>
    </xf>
    <xf numFmtId="164" fontId="2" fillId="3" borderId="6" xfId="0" applyNumberFormat="1" applyFont="1" applyFill="1" applyBorder="1" applyAlignment="1" applyProtection="1">
      <alignment horizontal="center" vertical="center"/>
    </xf>
    <xf numFmtId="164" fontId="2" fillId="3" borderId="7" xfId="0" applyNumberFormat="1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</xf>
    <xf numFmtId="165" fontId="2" fillId="3" borderId="3" xfId="0" applyNumberFormat="1" applyFont="1" applyFill="1" applyBorder="1" applyAlignment="1" applyProtection="1">
      <alignment horizontal="center" vertical="center"/>
    </xf>
    <xf numFmtId="165" fontId="2" fillId="3" borderId="6" xfId="0" applyNumberFormat="1" applyFont="1" applyFill="1" applyBorder="1" applyAlignment="1" applyProtection="1">
      <alignment horizontal="center" vertical="center"/>
    </xf>
    <xf numFmtId="165" fontId="2" fillId="3" borderId="8" xfId="0" applyNumberFormat="1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top" wrapText="1"/>
    </xf>
    <xf numFmtId="0" fontId="5" fillId="3" borderId="1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0" borderId="10" xfId="0" applyFont="1" applyFill="1" applyBorder="1" applyAlignment="1" applyProtection="1">
      <alignment horizontal="left" vertical="top" wrapText="1"/>
      <protection locked="0"/>
    </xf>
  </cellXfs>
  <cellStyles count="4">
    <cellStyle name="Normal" xfId="0" builtinId="0"/>
    <cellStyle name="Normal 3" xfId="3"/>
    <cellStyle name="Porcentagem" xfId="2" builtinId="5"/>
    <cellStyle name="Vírgula" xfId="1" builtinId="3"/>
  </cellStyles>
  <dxfs count="7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5"/>
  <sheetViews>
    <sheetView zoomScale="80" zoomScaleNormal="80" workbookViewId="0">
      <selection activeCell="H2" sqref="H2:H49"/>
    </sheetView>
  </sheetViews>
  <sheetFormatPr defaultRowHeight="15.75" x14ac:dyDescent="0.25"/>
  <cols>
    <col min="1" max="1" width="34" style="1" customWidth="1"/>
    <col min="2" max="2" width="39.42578125" style="1" customWidth="1"/>
    <col min="3" max="3" width="31" style="27" customWidth="1"/>
    <col min="4" max="4" width="64.140625" style="27" customWidth="1"/>
    <col min="5" max="5" width="16.140625" style="1" customWidth="1"/>
    <col min="6" max="6" width="12.42578125" style="1" bestFit="1" customWidth="1"/>
    <col min="7" max="7" width="39.5703125" style="27" customWidth="1"/>
    <col min="8" max="8" width="23.28515625" style="1" customWidth="1"/>
    <col min="9" max="9" width="19.140625" style="1" customWidth="1"/>
    <col min="10" max="10" width="12.140625" style="1" bestFit="1" customWidth="1"/>
    <col min="11" max="16384" width="9.140625" style="1"/>
  </cols>
  <sheetData>
    <row r="1" spans="1:10" ht="31.5" x14ac:dyDescent="0.25">
      <c r="A1" s="35" t="s">
        <v>0</v>
      </c>
      <c r="B1" s="35" t="s">
        <v>1</v>
      </c>
      <c r="C1" s="35" t="s">
        <v>2</v>
      </c>
      <c r="D1" s="35" t="s">
        <v>3</v>
      </c>
      <c r="E1" s="35" t="s">
        <v>100</v>
      </c>
      <c r="F1" s="36" t="s">
        <v>4</v>
      </c>
      <c r="G1" s="35" t="s">
        <v>5</v>
      </c>
      <c r="H1" s="37" t="s">
        <v>110</v>
      </c>
      <c r="I1" s="37" t="s">
        <v>6</v>
      </c>
      <c r="J1" s="35" t="s">
        <v>72</v>
      </c>
    </row>
    <row r="2" spans="1:10" ht="47.25" customHeight="1" x14ac:dyDescent="0.25">
      <c r="A2" s="39" t="s">
        <v>97</v>
      </c>
      <c r="B2" s="40" t="str">
        <f t="shared" ref="B2:B49" si="0">CONCATENATE(A2," - ",F2)</f>
        <v>3.3.90.39.78.02.0001.000008-01 - 2</v>
      </c>
      <c r="C2" s="30" t="s">
        <v>99</v>
      </c>
      <c r="D2" s="29" t="s">
        <v>98</v>
      </c>
      <c r="E2" s="38" t="s">
        <v>101</v>
      </c>
      <c r="F2" s="38">
        <v>2</v>
      </c>
      <c r="G2" s="41" t="s">
        <v>102</v>
      </c>
      <c r="H2" s="38">
        <v>17478</v>
      </c>
      <c r="I2" s="38">
        <f t="shared" ref="I2:I49" si="1">H2</f>
        <v>17478</v>
      </c>
      <c r="J2" s="38" t="s">
        <v>111</v>
      </c>
    </row>
    <row r="3" spans="1:10" ht="47.25" customHeight="1" x14ac:dyDescent="0.25">
      <c r="A3" s="39" t="s">
        <v>97</v>
      </c>
      <c r="B3" s="40" t="str">
        <f t="shared" si="0"/>
        <v>3.3.90.39.78.02.0001.000008-01 - 20</v>
      </c>
      <c r="C3" s="30" t="s">
        <v>99</v>
      </c>
      <c r="D3" s="29" t="s">
        <v>98</v>
      </c>
      <c r="E3" s="38" t="s">
        <v>101</v>
      </c>
      <c r="F3" s="38">
        <v>20</v>
      </c>
      <c r="G3" s="41" t="s">
        <v>64</v>
      </c>
      <c r="H3" s="38">
        <v>25109</v>
      </c>
      <c r="I3" s="38">
        <f t="shared" si="1"/>
        <v>25109</v>
      </c>
      <c r="J3" s="38" t="s">
        <v>111</v>
      </c>
    </row>
    <row r="4" spans="1:10" ht="50.25" customHeight="1" x14ac:dyDescent="0.25">
      <c r="A4" s="39" t="s">
        <v>97</v>
      </c>
      <c r="B4" s="40" t="str">
        <f t="shared" si="0"/>
        <v>3.3.90.39.78.02.0001.000008-01 - 40</v>
      </c>
      <c r="C4" s="30" t="s">
        <v>99</v>
      </c>
      <c r="D4" s="29" t="s">
        <v>98</v>
      </c>
      <c r="E4" s="38" t="s">
        <v>101</v>
      </c>
      <c r="F4" s="38">
        <v>40</v>
      </c>
      <c r="G4" s="41" t="s">
        <v>76</v>
      </c>
      <c r="H4" s="38">
        <v>0</v>
      </c>
      <c r="I4" s="38">
        <f t="shared" si="1"/>
        <v>0</v>
      </c>
      <c r="J4" s="38" t="s">
        <v>111</v>
      </c>
    </row>
    <row r="5" spans="1:10" ht="47.25" customHeight="1" x14ac:dyDescent="0.25">
      <c r="A5" s="39" t="s">
        <v>97</v>
      </c>
      <c r="B5" s="40" t="str">
        <f t="shared" si="0"/>
        <v>3.3.90.39.78.02.0001.000008-01 - 50</v>
      </c>
      <c r="C5" s="30" t="s">
        <v>99</v>
      </c>
      <c r="D5" s="29" t="s">
        <v>98</v>
      </c>
      <c r="E5" s="38" t="s">
        <v>101</v>
      </c>
      <c r="F5" s="38">
        <v>50</v>
      </c>
      <c r="G5" s="41" t="s">
        <v>103</v>
      </c>
      <c r="H5" s="38">
        <v>0</v>
      </c>
      <c r="I5" s="38">
        <f t="shared" si="1"/>
        <v>0</v>
      </c>
      <c r="J5" s="38" t="s">
        <v>111</v>
      </c>
    </row>
    <row r="6" spans="1:10" ht="47.25" customHeight="1" x14ac:dyDescent="0.25">
      <c r="A6" s="39" t="s">
        <v>97</v>
      </c>
      <c r="B6" s="40" t="str">
        <f t="shared" si="0"/>
        <v>3.3.90.39.78.02.0001.000008-01 - 52</v>
      </c>
      <c r="C6" s="30" t="s">
        <v>99</v>
      </c>
      <c r="D6" s="29" t="s">
        <v>98</v>
      </c>
      <c r="E6" s="38" t="s">
        <v>101</v>
      </c>
      <c r="F6" s="38">
        <v>52</v>
      </c>
      <c r="G6" s="41" t="s">
        <v>63</v>
      </c>
      <c r="H6" s="38">
        <v>535156</v>
      </c>
      <c r="I6" s="38">
        <f t="shared" si="1"/>
        <v>535156</v>
      </c>
      <c r="J6" s="38" t="s">
        <v>111</v>
      </c>
    </row>
    <row r="7" spans="1:10" ht="47.25" customHeight="1" x14ac:dyDescent="0.25">
      <c r="A7" s="39" t="s">
        <v>97</v>
      </c>
      <c r="B7" s="40" t="str">
        <f t="shared" si="0"/>
        <v>3.3.90.39.78.02.0001.000008-01 - 56</v>
      </c>
      <c r="C7" s="30" t="s">
        <v>99</v>
      </c>
      <c r="D7" s="29" t="s">
        <v>98</v>
      </c>
      <c r="E7" s="38" t="s">
        <v>101</v>
      </c>
      <c r="F7" s="38">
        <v>56</v>
      </c>
      <c r="G7" s="41" t="s">
        <v>58</v>
      </c>
      <c r="H7" s="38">
        <v>0</v>
      </c>
      <c r="I7" s="38">
        <f t="shared" si="1"/>
        <v>0</v>
      </c>
      <c r="J7" s="38" t="s">
        <v>111</v>
      </c>
    </row>
    <row r="8" spans="1:10" ht="47.25" customHeight="1" x14ac:dyDescent="0.25">
      <c r="A8" s="39" t="s">
        <v>97</v>
      </c>
      <c r="B8" s="40" t="str">
        <f t="shared" si="0"/>
        <v>3.3.90.39.78.02.0001.000008-01 - 60</v>
      </c>
      <c r="C8" s="30" t="s">
        <v>99</v>
      </c>
      <c r="D8" s="29" t="s">
        <v>98</v>
      </c>
      <c r="E8" s="38" t="s">
        <v>101</v>
      </c>
      <c r="F8" s="38">
        <v>60</v>
      </c>
      <c r="G8" s="41" t="s">
        <v>71</v>
      </c>
      <c r="H8" s="38">
        <v>2017585</v>
      </c>
      <c r="I8" s="38">
        <f t="shared" si="1"/>
        <v>2017585</v>
      </c>
      <c r="J8" s="38" t="s">
        <v>111</v>
      </c>
    </row>
    <row r="9" spans="1:10" ht="47.25" customHeight="1" x14ac:dyDescent="0.25">
      <c r="A9" s="39" t="s">
        <v>97</v>
      </c>
      <c r="B9" s="40" t="str">
        <f t="shared" si="0"/>
        <v>3.3.90.39.78.02.0001.000008-01 - 64</v>
      </c>
      <c r="C9" s="30" t="s">
        <v>99</v>
      </c>
      <c r="D9" s="29" t="s">
        <v>98</v>
      </c>
      <c r="E9" s="38" t="s">
        <v>101</v>
      </c>
      <c r="F9" s="38">
        <v>64</v>
      </c>
      <c r="G9" s="41" t="s">
        <v>55</v>
      </c>
      <c r="H9" s="38">
        <v>15757</v>
      </c>
      <c r="I9" s="38">
        <f t="shared" si="1"/>
        <v>15757</v>
      </c>
      <c r="J9" s="38" t="s">
        <v>111</v>
      </c>
    </row>
    <row r="10" spans="1:10" ht="47.25" customHeight="1" x14ac:dyDescent="0.25">
      <c r="A10" s="39" t="s">
        <v>97</v>
      </c>
      <c r="B10" s="40" t="str">
        <f t="shared" si="0"/>
        <v>3.3.90.39.78.02.0001.000008-01 - 70</v>
      </c>
      <c r="C10" s="30" t="s">
        <v>99</v>
      </c>
      <c r="D10" s="29" t="s">
        <v>98</v>
      </c>
      <c r="E10" s="38" t="s">
        <v>101</v>
      </c>
      <c r="F10" s="38">
        <v>70</v>
      </c>
      <c r="G10" s="41" t="s">
        <v>68</v>
      </c>
      <c r="H10" s="38">
        <v>0</v>
      </c>
      <c r="I10" s="38">
        <f t="shared" si="1"/>
        <v>0</v>
      </c>
      <c r="J10" s="38" t="s">
        <v>111</v>
      </c>
    </row>
    <row r="11" spans="1:10" ht="47.25" customHeight="1" x14ac:dyDescent="0.25">
      <c r="A11" s="39" t="s">
        <v>97</v>
      </c>
      <c r="B11" s="40" t="str">
        <f t="shared" si="0"/>
        <v>3.3.90.39.78.02.0001.000008-01 - 90</v>
      </c>
      <c r="C11" s="30" t="s">
        <v>99</v>
      </c>
      <c r="D11" s="29" t="s">
        <v>98</v>
      </c>
      <c r="E11" s="38" t="s">
        <v>101</v>
      </c>
      <c r="F11" s="38">
        <v>90</v>
      </c>
      <c r="G11" s="41" t="s">
        <v>79</v>
      </c>
      <c r="H11" s="38">
        <v>5307</v>
      </c>
      <c r="I11" s="38">
        <f t="shared" si="1"/>
        <v>5307</v>
      </c>
      <c r="J11" s="38" t="s">
        <v>111</v>
      </c>
    </row>
    <row r="12" spans="1:10" ht="47.25" customHeight="1" x14ac:dyDescent="0.25">
      <c r="A12" s="39" t="s">
        <v>97</v>
      </c>
      <c r="B12" s="40" t="str">
        <f t="shared" si="0"/>
        <v>3.3.90.39.78.02.0001.000008-01 - 98</v>
      </c>
      <c r="C12" s="30" t="s">
        <v>99</v>
      </c>
      <c r="D12" s="29" t="s">
        <v>98</v>
      </c>
      <c r="E12" s="38" t="s">
        <v>101</v>
      </c>
      <c r="F12" s="38">
        <v>98</v>
      </c>
      <c r="G12" s="41" t="s">
        <v>53</v>
      </c>
      <c r="H12" s="38">
        <v>141796</v>
      </c>
      <c r="I12" s="38">
        <f t="shared" si="1"/>
        <v>141796</v>
      </c>
      <c r="J12" s="38" t="s">
        <v>111</v>
      </c>
    </row>
    <row r="13" spans="1:10" ht="47.25" customHeight="1" x14ac:dyDescent="0.25">
      <c r="A13" s="39" t="s">
        <v>97</v>
      </c>
      <c r="B13" s="40" t="str">
        <f t="shared" si="0"/>
        <v>3.3.90.39.78.02.0001.000008-01 - 110</v>
      </c>
      <c r="C13" s="30" t="s">
        <v>99</v>
      </c>
      <c r="D13" s="29" t="s">
        <v>98</v>
      </c>
      <c r="E13" s="38" t="s">
        <v>101</v>
      </c>
      <c r="F13" s="38">
        <v>110</v>
      </c>
      <c r="G13" s="41" t="s">
        <v>104</v>
      </c>
      <c r="H13" s="38">
        <v>0</v>
      </c>
      <c r="I13" s="38">
        <f t="shared" si="1"/>
        <v>0</v>
      </c>
      <c r="J13" s="38" t="s">
        <v>111</v>
      </c>
    </row>
    <row r="14" spans="1:10" ht="47.25" customHeight="1" x14ac:dyDescent="0.25">
      <c r="A14" s="39" t="s">
        <v>97</v>
      </c>
      <c r="B14" s="40" t="str">
        <f t="shared" si="0"/>
        <v>3.3.90.39.78.02.0001.000008-01 - 131</v>
      </c>
      <c r="C14" s="30" t="s">
        <v>99</v>
      </c>
      <c r="D14" s="29" t="s">
        <v>98</v>
      </c>
      <c r="E14" s="38" t="s">
        <v>101</v>
      </c>
      <c r="F14" s="38">
        <v>131</v>
      </c>
      <c r="G14" s="41" t="s">
        <v>34</v>
      </c>
      <c r="H14" s="38">
        <v>11561</v>
      </c>
      <c r="I14" s="38">
        <f t="shared" si="1"/>
        <v>11561</v>
      </c>
      <c r="J14" s="38" t="s">
        <v>111</v>
      </c>
    </row>
    <row r="15" spans="1:10" ht="47.25" customHeight="1" x14ac:dyDescent="0.25">
      <c r="A15" s="39" t="s">
        <v>97</v>
      </c>
      <c r="B15" s="40" t="str">
        <f t="shared" si="0"/>
        <v>3.3.90.39.78.02.0001.000008-01 - 132</v>
      </c>
      <c r="C15" s="30" t="s">
        <v>99</v>
      </c>
      <c r="D15" s="29" t="s">
        <v>98</v>
      </c>
      <c r="E15" s="38" t="s">
        <v>101</v>
      </c>
      <c r="F15" s="38">
        <v>132</v>
      </c>
      <c r="G15" s="41" t="s">
        <v>32</v>
      </c>
      <c r="H15" s="38">
        <v>0</v>
      </c>
      <c r="I15" s="38">
        <f t="shared" si="1"/>
        <v>0</v>
      </c>
      <c r="J15" s="38" t="s">
        <v>111</v>
      </c>
    </row>
    <row r="16" spans="1:10" ht="47.25" customHeight="1" x14ac:dyDescent="0.25">
      <c r="A16" s="39" t="s">
        <v>97</v>
      </c>
      <c r="B16" s="40" t="str">
        <f t="shared" si="0"/>
        <v>3.3.90.39.78.02.0001.000008-01 - 133</v>
      </c>
      <c r="C16" s="30" t="s">
        <v>99</v>
      </c>
      <c r="D16" s="29" t="s">
        <v>98</v>
      </c>
      <c r="E16" s="38" t="s">
        <v>101</v>
      </c>
      <c r="F16" s="38">
        <v>133</v>
      </c>
      <c r="G16" s="41" t="s">
        <v>26</v>
      </c>
      <c r="H16" s="38">
        <v>0</v>
      </c>
      <c r="I16" s="38">
        <f t="shared" si="1"/>
        <v>0</v>
      </c>
      <c r="J16" s="38" t="s">
        <v>111</v>
      </c>
    </row>
    <row r="17" spans="1:10" ht="47.25" customHeight="1" x14ac:dyDescent="0.25">
      <c r="A17" s="39" t="s">
        <v>97</v>
      </c>
      <c r="B17" s="40" t="str">
        <f t="shared" si="0"/>
        <v>3.3.90.39.78.02.0001.000008-01 - 134</v>
      </c>
      <c r="C17" s="30" t="s">
        <v>99</v>
      </c>
      <c r="D17" s="29" t="s">
        <v>98</v>
      </c>
      <c r="E17" s="38" t="s">
        <v>101</v>
      </c>
      <c r="F17" s="38">
        <v>134</v>
      </c>
      <c r="G17" s="41" t="s">
        <v>30</v>
      </c>
      <c r="H17" s="38">
        <v>0</v>
      </c>
      <c r="I17" s="38">
        <f t="shared" si="1"/>
        <v>0</v>
      </c>
      <c r="J17" s="38" t="s">
        <v>111</v>
      </c>
    </row>
    <row r="18" spans="1:10" ht="47.25" customHeight="1" x14ac:dyDescent="0.25">
      <c r="A18" s="39" t="s">
        <v>97</v>
      </c>
      <c r="B18" s="40" t="str">
        <f t="shared" si="0"/>
        <v>3.3.90.39.78.02.0001.000008-01 - 136</v>
      </c>
      <c r="C18" s="30" t="s">
        <v>99</v>
      </c>
      <c r="D18" s="29" t="s">
        <v>98</v>
      </c>
      <c r="E18" s="38" t="s">
        <v>101</v>
      </c>
      <c r="F18" s="38">
        <v>136</v>
      </c>
      <c r="G18" s="41" t="s">
        <v>37</v>
      </c>
      <c r="H18" s="38">
        <v>0</v>
      </c>
      <c r="I18" s="38">
        <f t="shared" si="1"/>
        <v>0</v>
      </c>
      <c r="J18" s="38" t="s">
        <v>111</v>
      </c>
    </row>
    <row r="19" spans="1:10" ht="47.25" customHeight="1" x14ac:dyDescent="0.25">
      <c r="A19" s="39" t="s">
        <v>97</v>
      </c>
      <c r="B19" s="40" t="str">
        <f t="shared" si="0"/>
        <v>3.3.90.39.78.02.0001.000008-01 - 137</v>
      </c>
      <c r="C19" s="30" t="s">
        <v>99</v>
      </c>
      <c r="D19" s="29" t="s">
        <v>98</v>
      </c>
      <c r="E19" s="38" t="s">
        <v>101</v>
      </c>
      <c r="F19" s="38">
        <v>137</v>
      </c>
      <c r="G19" s="41" t="s">
        <v>35</v>
      </c>
      <c r="H19" s="38">
        <v>0</v>
      </c>
      <c r="I19" s="38">
        <f t="shared" si="1"/>
        <v>0</v>
      </c>
      <c r="J19" s="38" t="s">
        <v>111</v>
      </c>
    </row>
    <row r="20" spans="1:10" ht="47.25" customHeight="1" x14ac:dyDescent="0.25">
      <c r="A20" s="39" t="s">
        <v>97</v>
      </c>
      <c r="B20" s="40" t="str">
        <f t="shared" si="0"/>
        <v>3.3.90.39.78.02.0001.000008-01 - 140</v>
      </c>
      <c r="C20" s="30" t="s">
        <v>99</v>
      </c>
      <c r="D20" s="29" t="s">
        <v>98</v>
      </c>
      <c r="E20" s="38" t="s">
        <v>101</v>
      </c>
      <c r="F20" s="38">
        <v>140</v>
      </c>
      <c r="G20" s="41" t="s">
        <v>38</v>
      </c>
      <c r="H20" s="38">
        <v>0</v>
      </c>
      <c r="I20" s="38">
        <f t="shared" si="1"/>
        <v>0</v>
      </c>
      <c r="J20" s="38" t="s">
        <v>111</v>
      </c>
    </row>
    <row r="21" spans="1:10" ht="47.25" customHeight="1" x14ac:dyDescent="0.25">
      <c r="A21" s="39" t="s">
        <v>97</v>
      </c>
      <c r="B21" s="40" t="str">
        <f t="shared" si="0"/>
        <v>3.3.90.39.78.02.0001.000008-01 - 142</v>
      </c>
      <c r="C21" s="30" t="s">
        <v>99</v>
      </c>
      <c r="D21" s="29" t="s">
        <v>98</v>
      </c>
      <c r="E21" s="38" t="s">
        <v>101</v>
      </c>
      <c r="F21" s="38">
        <v>142</v>
      </c>
      <c r="G21" s="41" t="s">
        <v>28</v>
      </c>
      <c r="H21" s="38">
        <v>0</v>
      </c>
      <c r="I21" s="38">
        <f t="shared" si="1"/>
        <v>0</v>
      </c>
      <c r="J21" s="38" t="s">
        <v>111</v>
      </c>
    </row>
    <row r="22" spans="1:10" ht="47.25" customHeight="1" x14ac:dyDescent="0.25">
      <c r="A22" s="39" t="s">
        <v>97</v>
      </c>
      <c r="B22" s="40" t="str">
        <f t="shared" si="0"/>
        <v>3.3.90.39.78.02.0001.000008-01 - 144</v>
      </c>
      <c r="C22" s="30" t="s">
        <v>99</v>
      </c>
      <c r="D22" s="29" t="s">
        <v>98</v>
      </c>
      <c r="E22" s="38" t="s">
        <v>101</v>
      </c>
      <c r="F22" s="38">
        <v>144</v>
      </c>
      <c r="G22" s="41" t="s">
        <v>29</v>
      </c>
      <c r="H22" s="38">
        <v>0</v>
      </c>
      <c r="I22" s="38">
        <f t="shared" si="1"/>
        <v>0</v>
      </c>
      <c r="J22" s="38" t="s">
        <v>111</v>
      </c>
    </row>
    <row r="23" spans="1:10" ht="47.25" customHeight="1" x14ac:dyDescent="0.25">
      <c r="A23" s="39" t="s">
        <v>97</v>
      </c>
      <c r="B23" s="40" t="str">
        <f t="shared" si="0"/>
        <v>3.3.90.39.78.02.0001.000008-01 - 145</v>
      </c>
      <c r="C23" s="30" t="s">
        <v>99</v>
      </c>
      <c r="D23" s="29" t="s">
        <v>98</v>
      </c>
      <c r="E23" s="38" t="s">
        <v>101</v>
      </c>
      <c r="F23" s="38">
        <v>145</v>
      </c>
      <c r="G23" s="41" t="s">
        <v>40</v>
      </c>
      <c r="H23" s="38">
        <v>12000</v>
      </c>
      <c r="I23" s="38">
        <f t="shared" si="1"/>
        <v>12000</v>
      </c>
      <c r="J23" s="38" t="s">
        <v>111</v>
      </c>
    </row>
    <row r="24" spans="1:10" ht="63" customHeight="1" x14ac:dyDescent="0.25">
      <c r="A24" s="39" t="s">
        <v>97</v>
      </c>
      <c r="B24" s="40" t="str">
        <f t="shared" si="0"/>
        <v>3.3.90.39.78.02.0001.000008-01 - 146</v>
      </c>
      <c r="C24" s="30" t="s">
        <v>99</v>
      </c>
      <c r="D24" s="29" t="s">
        <v>98</v>
      </c>
      <c r="E24" s="38" t="s">
        <v>101</v>
      </c>
      <c r="F24" s="38">
        <v>146</v>
      </c>
      <c r="G24" s="41" t="s">
        <v>36</v>
      </c>
      <c r="H24" s="38">
        <v>0</v>
      </c>
      <c r="I24" s="38">
        <f t="shared" si="1"/>
        <v>0</v>
      </c>
      <c r="J24" s="38" t="s">
        <v>111</v>
      </c>
    </row>
    <row r="25" spans="1:10" ht="63" customHeight="1" x14ac:dyDescent="0.25">
      <c r="A25" s="39" t="s">
        <v>97</v>
      </c>
      <c r="B25" s="40" t="str">
        <f t="shared" si="0"/>
        <v>3.3.90.39.78.02.0001.000008-01 - 147</v>
      </c>
      <c r="C25" s="30" t="s">
        <v>99</v>
      </c>
      <c r="D25" s="29" t="s">
        <v>98</v>
      </c>
      <c r="E25" s="38" t="s">
        <v>101</v>
      </c>
      <c r="F25" s="38">
        <v>147</v>
      </c>
      <c r="G25" s="41" t="s">
        <v>23</v>
      </c>
      <c r="H25" s="38">
        <v>0</v>
      </c>
      <c r="I25" s="38">
        <f t="shared" si="1"/>
        <v>0</v>
      </c>
      <c r="J25" s="38" t="s">
        <v>111</v>
      </c>
    </row>
    <row r="26" spans="1:10" ht="63" customHeight="1" x14ac:dyDescent="0.25">
      <c r="A26" s="39" t="s">
        <v>97</v>
      </c>
      <c r="B26" s="40" t="str">
        <f t="shared" si="0"/>
        <v>3.3.90.39.78.02.0001.000008-01 - 148</v>
      </c>
      <c r="C26" s="30" t="s">
        <v>99</v>
      </c>
      <c r="D26" s="29" t="s">
        <v>98</v>
      </c>
      <c r="E26" s="38" t="s">
        <v>101</v>
      </c>
      <c r="F26" s="38">
        <v>148</v>
      </c>
      <c r="G26" s="41" t="s">
        <v>41</v>
      </c>
      <c r="H26" s="38">
        <v>3000</v>
      </c>
      <c r="I26" s="38">
        <f t="shared" si="1"/>
        <v>3000</v>
      </c>
      <c r="J26" s="38" t="s">
        <v>111</v>
      </c>
    </row>
    <row r="27" spans="1:10" ht="63" customHeight="1" x14ac:dyDescent="0.25">
      <c r="A27" s="39" t="s">
        <v>97</v>
      </c>
      <c r="B27" s="40" t="str">
        <f t="shared" si="0"/>
        <v>3.3.90.39.78.02.0001.000008-01 - 150</v>
      </c>
      <c r="C27" s="30" t="s">
        <v>99</v>
      </c>
      <c r="D27" s="29" t="s">
        <v>98</v>
      </c>
      <c r="E27" s="38" t="s">
        <v>101</v>
      </c>
      <c r="F27" s="38">
        <v>150</v>
      </c>
      <c r="G27" s="41" t="s">
        <v>69</v>
      </c>
      <c r="H27" s="38">
        <v>405000</v>
      </c>
      <c r="I27" s="38">
        <f t="shared" si="1"/>
        <v>405000</v>
      </c>
      <c r="J27" s="38" t="s">
        <v>111</v>
      </c>
    </row>
    <row r="28" spans="1:10" ht="63" customHeight="1" x14ac:dyDescent="0.25">
      <c r="A28" s="39" t="s">
        <v>97</v>
      </c>
      <c r="B28" s="40" t="str">
        <f t="shared" si="0"/>
        <v>3.3.90.39.78.02.0001.000008-01 - 151</v>
      </c>
      <c r="C28" s="30" t="s">
        <v>99</v>
      </c>
      <c r="D28" s="29" t="s">
        <v>98</v>
      </c>
      <c r="E28" s="38" t="s">
        <v>101</v>
      </c>
      <c r="F28" s="38">
        <v>151</v>
      </c>
      <c r="G28" s="41" t="s">
        <v>46</v>
      </c>
      <c r="H28" s="38">
        <v>12398</v>
      </c>
      <c r="I28" s="38">
        <f t="shared" si="1"/>
        <v>12398</v>
      </c>
      <c r="J28" s="38" t="s">
        <v>111</v>
      </c>
    </row>
    <row r="29" spans="1:10" ht="63" customHeight="1" x14ac:dyDescent="0.25">
      <c r="A29" s="39" t="s">
        <v>97</v>
      </c>
      <c r="B29" s="40" t="str">
        <f t="shared" si="0"/>
        <v>3.3.90.39.78.02.0001.000008-01 - 196</v>
      </c>
      <c r="C29" s="30" t="s">
        <v>99</v>
      </c>
      <c r="D29" s="29" t="s">
        <v>98</v>
      </c>
      <c r="E29" s="38" t="s">
        <v>101</v>
      </c>
      <c r="F29" s="38">
        <v>196</v>
      </c>
      <c r="G29" s="41" t="s">
        <v>56</v>
      </c>
      <c r="H29" s="38">
        <v>0</v>
      </c>
      <c r="I29" s="38">
        <f t="shared" si="1"/>
        <v>0</v>
      </c>
      <c r="J29" s="38" t="s">
        <v>111</v>
      </c>
    </row>
    <row r="30" spans="1:10" ht="63" customHeight="1" x14ac:dyDescent="0.25">
      <c r="A30" s="39" t="s">
        <v>97</v>
      </c>
      <c r="B30" s="40" t="str">
        <f t="shared" si="0"/>
        <v>3.3.90.39.78.02.0001.000008-01 - 220</v>
      </c>
      <c r="C30" s="30" t="s">
        <v>99</v>
      </c>
      <c r="D30" s="29" t="s">
        <v>98</v>
      </c>
      <c r="E30" s="38" t="s">
        <v>101</v>
      </c>
      <c r="F30" s="38">
        <v>220</v>
      </c>
      <c r="G30" s="41" t="s">
        <v>105</v>
      </c>
      <c r="H30" s="38">
        <v>463802</v>
      </c>
      <c r="I30" s="38">
        <f t="shared" si="1"/>
        <v>463802</v>
      </c>
      <c r="J30" s="38" t="s">
        <v>111</v>
      </c>
    </row>
    <row r="31" spans="1:10" ht="63" customHeight="1" x14ac:dyDescent="0.25">
      <c r="A31" s="39" t="s">
        <v>97</v>
      </c>
      <c r="B31" s="40" t="str">
        <f t="shared" si="0"/>
        <v>3.3.90.39.78.02.0001.000008-01 - 300</v>
      </c>
      <c r="C31" s="30" t="s">
        <v>99</v>
      </c>
      <c r="D31" s="29" t="s">
        <v>98</v>
      </c>
      <c r="E31" s="38" t="s">
        <v>101</v>
      </c>
      <c r="F31" s="38">
        <v>300</v>
      </c>
      <c r="G31" s="41" t="s">
        <v>25</v>
      </c>
      <c r="H31" s="38">
        <v>0</v>
      </c>
      <c r="I31" s="38">
        <f t="shared" si="1"/>
        <v>0</v>
      </c>
      <c r="J31" s="38" t="s">
        <v>111</v>
      </c>
    </row>
    <row r="32" spans="1:10" ht="63" customHeight="1" x14ac:dyDescent="0.25">
      <c r="A32" s="39" t="s">
        <v>97</v>
      </c>
      <c r="B32" s="40" t="str">
        <f t="shared" si="0"/>
        <v>3.3.90.39.78.02.0001.000008-01 - 301</v>
      </c>
      <c r="C32" s="30" t="s">
        <v>99</v>
      </c>
      <c r="D32" s="29" t="s">
        <v>98</v>
      </c>
      <c r="E32" s="38" t="s">
        <v>101</v>
      </c>
      <c r="F32" s="38">
        <v>301</v>
      </c>
      <c r="G32" s="41" t="s">
        <v>42</v>
      </c>
      <c r="H32" s="38">
        <v>0</v>
      </c>
      <c r="I32" s="38">
        <f t="shared" si="1"/>
        <v>0</v>
      </c>
      <c r="J32" s="38" t="s">
        <v>111</v>
      </c>
    </row>
    <row r="33" spans="1:10" ht="63" customHeight="1" x14ac:dyDescent="0.25">
      <c r="A33" s="39" t="s">
        <v>97</v>
      </c>
      <c r="B33" s="40" t="str">
        <f t="shared" si="0"/>
        <v>3.3.90.39.78.02.0001.000008-01 - 303</v>
      </c>
      <c r="C33" s="30" t="s">
        <v>99</v>
      </c>
      <c r="D33" s="29" t="s">
        <v>98</v>
      </c>
      <c r="E33" s="38" t="s">
        <v>101</v>
      </c>
      <c r="F33" s="38">
        <v>303</v>
      </c>
      <c r="G33" s="41" t="s">
        <v>44</v>
      </c>
      <c r="H33" s="38">
        <v>0</v>
      </c>
      <c r="I33" s="38">
        <f t="shared" si="1"/>
        <v>0</v>
      </c>
      <c r="J33" s="38" t="s">
        <v>111</v>
      </c>
    </row>
    <row r="34" spans="1:10" ht="63" customHeight="1" x14ac:dyDescent="0.25">
      <c r="A34" s="39" t="s">
        <v>97</v>
      </c>
      <c r="B34" s="40" t="str">
        <f t="shared" si="0"/>
        <v>3.3.90.39.78.02.0001.000008-01 - 304</v>
      </c>
      <c r="C34" s="30" t="s">
        <v>99</v>
      </c>
      <c r="D34" s="29" t="s">
        <v>98</v>
      </c>
      <c r="E34" s="38" t="s">
        <v>101</v>
      </c>
      <c r="F34" s="38">
        <v>304</v>
      </c>
      <c r="G34" s="41" t="s">
        <v>31</v>
      </c>
      <c r="H34" s="38">
        <v>1346</v>
      </c>
      <c r="I34" s="38">
        <f t="shared" si="1"/>
        <v>1346</v>
      </c>
      <c r="J34" s="38" t="s">
        <v>111</v>
      </c>
    </row>
    <row r="35" spans="1:10" ht="63" customHeight="1" x14ac:dyDescent="0.25">
      <c r="A35" s="39" t="s">
        <v>97</v>
      </c>
      <c r="B35" s="40" t="str">
        <f t="shared" si="0"/>
        <v>3.3.90.39.78.02.0001.000008-01 - 305</v>
      </c>
      <c r="C35" s="30" t="s">
        <v>99</v>
      </c>
      <c r="D35" s="29" t="s">
        <v>98</v>
      </c>
      <c r="E35" s="38" t="s">
        <v>101</v>
      </c>
      <c r="F35" s="38">
        <v>305</v>
      </c>
      <c r="G35" s="41" t="s">
        <v>39</v>
      </c>
      <c r="H35" s="38">
        <v>0</v>
      </c>
      <c r="I35" s="38">
        <f t="shared" si="1"/>
        <v>0</v>
      </c>
      <c r="J35" s="38" t="s">
        <v>111</v>
      </c>
    </row>
    <row r="36" spans="1:10" ht="63" customHeight="1" x14ac:dyDescent="0.25">
      <c r="A36" s="39" t="s">
        <v>97</v>
      </c>
      <c r="B36" s="40" t="str">
        <f t="shared" si="0"/>
        <v>3.3.90.39.78.02.0001.000008-01 - 306</v>
      </c>
      <c r="C36" s="30" t="s">
        <v>99</v>
      </c>
      <c r="D36" s="29" t="s">
        <v>98</v>
      </c>
      <c r="E36" s="38" t="s">
        <v>101</v>
      </c>
      <c r="F36" s="38">
        <v>306</v>
      </c>
      <c r="G36" s="41" t="s">
        <v>43</v>
      </c>
      <c r="H36" s="38">
        <v>1608</v>
      </c>
      <c r="I36" s="38">
        <f t="shared" si="1"/>
        <v>1608</v>
      </c>
      <c r="J36" s="38" t="s">
        <v>111</v>
      </c>
    </row>
    <row r="37" spans="1:10" ht="63" customHeight="1" x14ac:dyDescent="0.25">
      <c r="A37" s="39" t="s">
        <v>97</v>
      </c>
      <c r="B37" s="40" t="str">
        <f t="shared" si="0"/>
        <v>3.3.90.39.78.02.0001.000008-01 - 308</v>
      </c>
      <c r="C37" s="30" t="s">
        <v>99</v>
      </c>
      <c r="D37" s="29" t="s">
        <v>98</v>
      </c>
      <c r="E37" s="38" t="s">
        <v>101</v>
      </c>
      <c r="F37" s="38">
        <v>308</v>
      </c>
      <c r="G37" s="41" t="s">
        <v>27</v>
      </c>
      <c r="H37" s="38">
        <v>0</v>
      </c>
      <c r="I37" s="38">
        <f t="shared" si="1"/>
        <v>0</v>
      </c>
      <c r="J37" s="38" t="s">
        <v>111</v>
      </c>
    </row>
    <row r="38" spans="1:10" ht="63" customHeight="1" x14ac:dyDescent="0.25">
      <c r="A38" s="39" t="s">
        <v>97</v>
      </c>
      <c r="B38" s="40" t="str">
        <f t="shared" si="0"/>
        <v>3.3.90.39.78.02.0001.000008-01 - 309</v>
      </c>
      <c r="C38" s="30" t="s">
        <v>99</v>
      </c>
      <c r="D38" s="29" t="s">
        <v>98</v>
      </c>
      <c r="E38" s="38" t="s">
        <v>101</v>
      </c>
      <c r="F38" s="38">
        <v>309</v>
      </c>
      <c r="G38" s="41" t="s">
        <v>106</v>
      </c>
      <c r="H38" s="38">
        <v>0</v>
      </c>
      <c r="I38" s="38">
        <f t="shared" si="1"/>
        <v>0</v>
      </c>
      <c r="J38" s="38" t="s">
        <v>111</v>
      </c>
    </row>
    <row r="39" spans="1:10" ht="63" customHeight="1" x14ac:dyDescent="0.25">
      <c r="A39" s="39" t="s">
        <v>97</v>
      </c>
      <c r="B39" s="40" t="str">
        <f t="shared" si="0"/>
        <v>3.3.90.39.78.02.0001.000008-01 - 361</v>
      </c>
      <c r="C39" s="30" t="s">
        <v>99</v>
      </c>
      <c r="D39" s="29" t="s">
        <v>98</v>
      </c>
      <c r="E39" s="38" t="s">
        <v>101</v>
      </c>
      <c r="F39" s="38">
        <v>361</v>
      </c>
      <c r="G39" s="41" t="s">
        <v>45</v>
      </c>
      <c r="H39" s="38">
        <v>0</v>
      </c>
      <c r="I39" s="38">
        <f t="shared" si="1"/>
        <v>0</v>
      </c>
      <c r="J39" s="38" t="s">
        <v>111</v>
      </c>
    </row>
    <row r="40" spans="1:10" ht="63" customHeight="1" x14ac:dyDescent="0.25">
      <c r="A40" s="39" t="s">
        <v>97</v>
      </c>
      <c r="B40" s="40" t="str">
        <f t="shared" si="0"/>
        <v>3.3.90.39.78.02.0001.000008-01 - 366</v>
      </c>
      <c r="C40" s="30" t="s">
        <v>99</v>
      </c>
      <c r="D40" s="29" t="s">
        <v>98</v>
      </c>
      <c r="E40" s="38" t="s">
        <v>101</v>
      </c>
      <c r="F40" s="38">
        <v>366</v>
      </c>
      <c r="G40" s="41" t="s">
        <v>33</v>
      </c>
      <c r="H40" s="38">
        <v>2575</v>
      </c>
      <c r="I40" s="38">
        <f t="shared" si="1"/>
        <v>2575</v>
      </c>
      <c r="J40" s="38" t="s">
        <v>111</v>
      </c>
    </row>
    <row r="41" spans="1:10" ht="63" customHeight="1" x14ac:dyDescent="0.25">
      <c r="A41" s="39" t="s">
        <v>97</v>
      </c>
      <c r="B41" s="40" t="str">
        <f t="shared" si="0"/>
        <v>3.3.90.39.78.02.0001.000008-01 - 367</v>
      </c>
      <c r="C41" s="30" t="s">
        <v>99</v>
      </c>
      <c r="D41" s="29" t="s">
        <v>98</v>
      </c>
      <c r="E41" s="38" t="s">
        <v>101</v>
      </c>
      <c r="F41" s="38">
        <v>367</v>
      </c>
      <c r="G41" s="41" t="s">
        <v>24</v>
      </c>
      <c r="H41" s="38">
        <v>0</v>
      </c>
      <c r="I41" s="38">
        <f t="shared" si="1"/>
        <v>0</v>
      </c>
      <c r="J41" s="38" t="s">
        <v>111</v>
      </c>
    </row>
    <row r="42" spans="1:10" ht="63" customHeight="1" x14ac:dyDescent="0.25">
      <c r="A42" s="39" t="s">
        <v>97</v>
      </c>
      <c r="B42" s="40" t="str">
        <f t="shared" si="0"/>
        <v>3.3.90.39.78.02.0001.000008-01 - 370</v>
      </c>
      <c r="C42" s="30" t="s">
        <v>99</v>
      </c>
      <c r="D42" s="29" t="s">
        <v>98</v>
      </c>
      <c r="E42" s="38" t="s">
        <v>101</v>
      </c>
      <c r="F42" s="38">
        <v>370</v>
      </c>
      <c r="G42" s="41" t="s">
        <v>82</v>
      </c>
      <c r="H42" s="38">
        <v>4588</v>
      </c>
      <c r="I42" s="38">
        <f t="shared" si="1"/>
        <v>4588</v>
      </c>
      <c r="J42" s="38" t="s">
        <v>111</v>
      </c>
    </row>
    <row r="43" spans="1:10" ht="63" customHeight="1" x14ac:dyDescent="0.25">
      <c r="A43" s="39" t="s">
        <v>97</v>
      </c>
      <c r="B43" s="40" t="str">
        <f t="shared" si="0"/>
        <v>3.3.90.39.78.02.0001.000008-01 - 390</v>
      </c>
      <c r="C43" s="30" t="s">
        <v>99</v>
      </c>
      <c r="D43" s="29" t="s">
        <v>98</v>
      </c>
      <c r="E43" s="38" t="s">
        <v>101</v>
      </c>
      <c r="F43" s="38">
        <v>390</v>
      </c>
      <c r="G43" s="41" t="s">
        <v>107</v>
      </c>
      <c r="H43" s="38">
        <v>0</v>
      </c>
      <c r="I43" s="38">
        <f t="shared" si="1"/>
        <v>0</v>
      </c>
      <c r="J43" s="38" t="s">
        <v>111</v>
      </c>
    </row>
    <row r="44" spans="1:10" ht="63" customHeight="1" x14ac:dyDescent="0.25">
      <c r="A44" s="39" t="s">
        <v>97</v>
      </c>
      <c r="B44" s="40" t="str">
        <f t="shared" si="0"/>
        <v>3.3.90.39.78.02.0001.000008-01 - 391</v>
      </c>
      <c r="C44" s="30" t="s">
        <v>99</v>
      </c>
      <c r="D44" s="29" t="s">
        <v>98</v>
      </c>
      <c r="E44" s="38" t="s">
        <v>101</v>
      </c>
      <c r="F44" s="38">
        <v>391</v>
      </c>
      <c r="G44" s="41" t="s">
        <v>59</v>
      </c>
      <c r="H44" s="38">
        <v>10110</v>
      </c>
      <c r="I44" s="38">
        <f t="shared" si="1"/>
        <v>10110</v>
      </c>
      <c r="J44" s="38" t="s">
        <v>111</v>
      </c>
    </row>
    <row r="45" spans="1:10" ht="63" customHeight="1" x14ac:dyDescent="0.25">
      <c r="A45" s="39" t="s">
        <v>97</v>
      </c>
      <c r="B45" s="40" t="str">
        <f t="shared" si="0"/>
        <v>3.3.90.39.78.02.0001.000008-01 - 400</v>
      </c>
      <c r="C45" s="30" t="s">
        <v>99</v>
      </c>
      <c r="D45" s="29" t="s">
        <v>98</v>
      </c>
      <c r="E45" s="38" t="s">
        <v>101</v>
      </c>
      <c r="F45" s="38">
        <v>400</v>
      </c>
      <c r="G45" s="41" t="s">
        <v>70</v>
      </c>
      <c r="H45" s="38">
        <v>81384</v>
      </c>
      <c r="I45" s="38">
        <f t="shared" si="1"/>
        <v>81384</v>
      </c>
      <c r="J45" s="38" t="s">
        <v>111</v>
      </c>
    </row>
    <row r="46" spans="1:10" ht="63" customHeight="1" x14ac:dyDescent="0.25">
      <c r="A46" s="39" t="s">
        <v>97</v>
      </c>
      <c r="B46" s="40" t="str">
        <f t="shared" si="0"/>
        <v>3.3.90.39.78.02.0001.000008-01 - 413</v>
      </c>
      <c r="C46" s="30" t="s">
        <v>99</v>
      </c>
      <c r="D46" s="29" t="s">
        <v>98</v>
      </c>
      <c r="E46" s="38" t="s">
        <v>101</v>
      </c>
      <c r="F46" s="38">
        <v>413</v>
      </c>
      <c r="G46" s="41" t="s">
        <v>60</v>
      </c>
      <c r="H46" s="38">
        <v>1500</v>
      </c>
      <c r="I46" s="38">
        <f t="shared" si="1"/>
        <v>1500</v>
      </c>
      <c r="J46" s="38" t="s">
        <v>111</v>
      </c>
    </row>
    <row r="47" spans="1:10" ht="63" customHeight="1" x14ac:dyDescent="0.25">
      <c r="A47" s="39" t="s">
        <v>97</v>
      </c>
      <c r="B47" s="40" t="str">
        <f t="shared" si="0"/>
        <v>3.3.90.39.78.02.0001.000008-01 - 4010</v>
      </c>
      <c r="C47" s="30" t="s">
        <v>99</v>
      </c>
      <c r="D47" s="29" t="s">
        <v>98</v>
      </c>
      <c r="E47" s="38" t="s">
        <v>101</v>
      </c>
      <c r="F47" s="38">
        <v>4010</v>
      </c>
      <c r="G47" s="41" t="s">
        <v>108</v>
      </c>
      <c r="H47" s="38">
        <v>0</v>
      </c>
      <c r="I47" s="38">
        <f t="shared" si="1"/>
        <v>0</v>
      </c>
      <c r="J47" s="38" t="s">
        <v>111</v>
      </c>
    </row>
    <row r="48" spans="1:10" ht="63" customHeight="1" x14ac:dyDescent="0.25">
      <c r="A48" s="39" t="s">
        <v>97</v>
      </c>
      <c r="B48" s="40" t="str">
        <f t="shared" si="0"/>
        <v>3.3.90.39.78.02.0001.000008-01 - 431</v>
      </c>
      <c r="C48" s="30" t="s">
        <v>99</v>
      </c>
      <c r="D48" s="29" t="s">
        <v>98</v>
      </c>
      <c r="E48" s="38" t="s">
        <v>101</v>
      </c>
      <c r="F48" s="38">
        <v>431</v>
      </c>
      <c r="G48" s="41" t="s">
        <v>109</v>
      </c>
      <c r="H48" s="38">
        <v>99697</v>
      </c>
      <c r="I48" s="38">
        <f t="shared" si="1"/>
        <v>99697</v>
      </c>
      <c r="J48" s="38" t="s">
        <v>111</v>
      </c>
    </row>
    <row r="49" spans="1:10" ht="63" customHeight="1" x14ac:dyDescent="0.25">
      <c r="A49" s="39" t="s">
        <v>97</v>
      </c>
      <c r="B49" s="40" t="str">
        <f t="shared" si="0"/>
        <v>3.3.90.39.78.02.0001.000008-01 - 480</v>
      </c>
      <c r="C49" s="30" t="s">
        <v>99</v>
      </c>
      <c r="D49" s="29" t="s">
        <v>98</v>
      </c>
      <c r="E49" s="38" t="s">
        <v>101</v>
      </c>
      <c r="F49" s="38">
        <v>480</v>
      </c>
      <c r="G49" s="41" t="s">
        <v>67</v>
      </c>
      <c r="H49" s="38">
        <v>0</v>
      </c>
      <c r="I49" s="38">
        <f t="shared" si="1"/>
        <v>0</v>
      </c>
      <c r="J49" s="38" t="s">
        <v>111</v>
      </c>
    </row>
    <row r="50" spans="1:10" ht="63" customHeight="1" x14ac:dyDescent="0.25">
      <c r="A50" s="28"/>
      <c r="C50" s="1"/>
      <c r="D50" s="1"/>
      <c r="G50" s="1"/>
    </row>
    <row r="51" spans="1:10" ht="63" customHeight="1" x14ac:dyDescent="0.25">
      <c r="A51" s="28"/>
      <c r="C51" s="1"/>
      <c r="D51" s="1"/>
      <c r="G51" s="1"/>
    </row>
    <row r="52" spans="1:10" ht="63" customHeight="1" x14ac:dyDescent="0.25">
      <c r="A52" s="28"/>
      <c r="C52" s="1"/>
      <c r="D52" s="1"/>
      <c r="G52" s="1"/>
    </row>
    <row r="53" spans="1:10" ht="63" customHeight="1" x14ac:dyDescent="0.25">
      <c r="A53" s="28"/>
      <c r="C53" s="1"/>
      <c r="D53" s="1"/>
      <c r="G53" s="1"/>
    </row>
    <row r="54" spans="1:10" ht="63" customHeight="1" x14ac:dyDescent="0.25">
      <c r="A54" s="28"/>
      <c r="C54" s="1"/>
      <c r="D54" s="1"/>
      <c r="G54" s="1"/>
    </row>
    <row r="55" spans="1:10" ht="63" customHeight="1" x14ac:dyDescent="0.25">
      <c r="A55" s="28"/>
      <c r="C55" s="1"/>
      <c r="D55" s="1"/>
      <c r="G55" s="1"/>
    </row>
    <row r="56" spans="1:10" ht="63" customHeight="1" x14ac:dyDescent="0.25">
      <c r="A56" s="28"/>
      <c r="C56" s="1"/>
      <c r="D56" s="1"/>
      <c r="G56" s="1"/>
    </row>
    <row r="57" spans="1:10" ht="63" customHeight="1" x14ac:dyDescent="0.25">
      <c r="A57" s="28"/>
      <c r="C57" s="1"/>
      <c r="D57" s="1"/>
      <c r="G57" s="1"/>
    </row>
    <row r="58" spans="1:10" ht="63" customHeight="1" x14ac:dyDescent="0.25">
      <c r="A58" s="28"/>
      <c r="C58" s="1"/>
      <c r="D58" s="1"/>
      <c r="G58" s="1"/>
    </row>
    <row r="59" spans="1:10" ht="63" customHeight="1" x14ac:dyDescent="0.25">
      <c r="A59" s="28"/>
      <c r="C59" s="1"/>
      <c r="D59" s="1"/>
      <c r="G59" s="1"/>
    </row>
    <row r="60" spans="1:10" ht="63" customHeight="1" x14ac:dyDescent="0.25">
      <c r="A60" s="28"/>
      <c r="C60" s="1"/>
      <c r="D60" s="1"/>
      <c r="G60" s="1"/>
    </row>
    <row r="61" spans="1:10" ht="63" customHeight="1" x14ac:dyDescent="0.25">
      <c r="A61" s="28"/>
      <c r="C61" s="1"/>
      <c r="D61" s="1"/>
      <c r="G61" s="1"/>
    </row>
    <row r="62" spans="1:10" ht="63" customHeight="1" x14ac:dyDescent="0.25">
      <c r="A62" s="28"/>
      <c r="C62" s="1"/>
      <c r="D62" s="1"/>
      <c r="G62" s="1"/>
    </row>
    <row r="63" spans="1:10" ht="63" customHeight="1" x14ac:dyDescent="0.25">
      <c r="A63" s="28"/>
      <c r="C63" s="1"/>
      <c r="D63" s="1"/>
      <c r="G63" s="1"/>
    </row>
    <row r="64" spans="1:10" ht="63" customHeight="1" x14ac:dyDescent="0.25">
      <c r="A64" s="28"/>
      <c r="C64" s="1"/>
      <c r="D64" s="1"/>
      <c r="G64" s="1"/>
    </row>
    <row r="65" spans="1:7" ht="63" customHeight="1" x14ac:dyDescent="0.25">
      <c r="A65" s="28"/>
      <c r="C65" s="1"/>
      <c r="D65" s="1"/>
      <c r="G65" s="1"/>
    </row>
    <row r="66" spans="1:7" ht="63" customHeight="1" x14ac:dyDescent="0.25">
      <c r="A66" s="28"/>
      <c r="C66" s="1"/>
      <c r="D66" s="1"/>
      <c r="G66" s="1"/>
    </row>
    <row r="67" spans="1:7" ht="63" customHeight="1" x14ac:dyDescent="0.25">
      <c r="A67" s="28"/>
      <c r="C67" s="1"/>
      <c r="D67" s="1"/>
      <c r="G67" s="1"/>
    </row>
    <row r="68" spans="1:7" ht="63" customHeight="1" x14ac:dyDescent="0.25">
      <c r="A68" s="28"/>
      <c r="C68" s="1"/>
      <c r="D68" s="1"/>
      <c r="G68" s="1"/>
    </row>
    <row r="69" spans="1:7" ht="63" customHeight="1" x14ac:dyDescent="0.25">
      <c r="A69" s="28"/>
      <c r="C69" s="1"/>
      <c r="D69" s="1"/>
      <c r="G69" s="1"/>
    </row>
    <row r="70" spans="1:7" ht="63" customHeight="1" x14ac:dyDescent="0.25">
      <c r="A70" s="28"/>
      <c r="C70" s="1"/>
      <c r="D70" s="1"/>
      <c r="G70" s="1"/>
    </row>
    <row r="71" spans="1:7" ht="63" customHeight="1" x14ac:dyDescent="0.25">
      <c r="A71" s="28"/>
      <c r="C71" s="1"/>
      <c r="D71" s="1"/>
      <c r="G71" s="1"/>
    </row>
    <row r="72" spans="1:7" ht="63" customHeight="1" x14ac:dyDescent="0.25">
      <c r="A72" s="28"/>
      <c r="C72" s="1"/>
      <c r="D72" s="1"/>
      <c r="G72" s="1"/>
    </row>
    <row r="73" spans="1:7" ht="63" customHeight="1" x14ac:dyDescent="0.25">
      <c r="A73" s="28"/>
      <c r="C73" s="1"/>
      <c r="D73" s="1"/>
      <c r="G73" s="1"/>
    </row>
    <row r="74" spans="1:7" ht="63" customHeight="1" x14ac:dyDescent="0.25">
      <c r="A74" s="28"/>
      <c r="C74" s="1"/>
      <c r="D74" s="1"/>
      <c r="G74" s="1"/>
    </row>
    <row r="75" spans="1:7" ht="63" customHeight="1" x14ac:dyDescent="0.25">
      <c r="A75" s="28"/>
      <c r="C75" s="1"/>
      <c r="D75" s="1"/>
      <c r="G75" s="1"/>
    </row>
    <row r="76" spans="1:7" ht="63" customHeight="1" x14ac:dyDescent="0.25">
      <c r="A76" s="28"/>
      <c r="C76" s="1"/>
      <c r="D76" s="1"/>
      <c r="G76" s="1"/>
    </row>
    <row r="77" spans="1:7" ht="63" customHeight="1" x14ac:dyDescent="0.25">
      <c r="A77" s="28"/>
      <c r="C77" s="1"/>
      <c r="D77" s="1"/>
      <c r="G77" s="1"/>
    </row>
    <row r="78" spans="1:7" ht="63" customHeight="1" x14ac:dyDescent="0.25">
      <c r="A78" s="28"/>
      <c r="C78" s="1"/>
      <c r="D78" s="1"/>
      <c r="G78" s="1"/>
    </row>
    <row r="79" spans="1:7" ht="63" customHeight="1" x14ac:dyDescent="0.25">
      <c r="A79" s="28"/>
      <c r="C79" s="1"/>
      <c r="D79" s="1"/>
      <c r="G79" s="1"/>
    </row>
    <row r="80" spans="1:7" ht="63" customHeight="1" x14ac:dyDescent="0.25">
      <c r="A80" s="28"/>
      <c r="C80" s="1"/>
      <c r="D80" s="1"/>
      <c r="G80" s="1"/>
    </row>
    <row r="81" spans="1:7" ht="63" customHeight="1" x14ac:dyDescent="0.25">
      <c r="A81" s="28"/>
      <c r="C81" s="1"/>
      <c r="D81" s="1"/>
      <c r="G81" s="1"/>
    </row>
    <row r="82" spans="1:7" ht="63" customHeight="1" x14ac:dyDescent="0.25">
      <c r="A82" s="28"/>
      <c r="C82" s="1"/>
      <c r="D82" s="1"/>
      <c r="G82" s="1"/>
    </row>
    <row r="83" spans="1:7" ht="63" customHeight="1" x14ac:dyDescent="0.25">
      <c r="A83" s="28"/>
      <c r="C83" s="1"/>
      <c r="D83" s="1"/>
      <c r="G83" s="1"/>
    </row>
    <row r="84" spans="1:7" ht="63" customHeight="1" x14ac:dyDescent="0.25">
      <c r="A84" s="28"/>
      <c r="C84" s="1"/>
      <c r="D84" s="1"/>
      <c r="G84" s="1"/>
    </row>
    <row r="85" spans="1:7" ht="63" customHeight="1" x14ac:dyDescent="0.25">
      <c r="A85" s="28"/>
      <c r="C85" s="1"/>
      <c r="D85" s="1"/>
      <c r="G85" s="1"/>
    </row>
    <row r="86" spans="1:7" ht="63" customHeight="1" x14ac:dyDescent="0.25">
      <c r="A86" s="28"/>
      <c r="C86" s="1"/>
      <c r="D86" s="1"/>
      <c r="G86" s="1"/>
    </row>
    <row r="87" spans="1:7" ht="63" customHeight="1" x14ac:dyDescent="0.25">
      <c r="A87" s="28"/>
      <c r="C87" s="1"/>
      <c r="D87" s="1"/>
      <c r="G87" s="1"/>
    </row>
    <row r="88" spans="1:7" ht="63" customHeight="1" x14ac:dyDescent="0.25">
      <c r="A88" s="28"/>
      <c r="C88" s="1"/>
      <c r="D88" s="1"/>
      <c r="G88" s="1"/>
    </row>
    <row r="89" spans="1:7" ht="63" customHeight="1" x14ac:dyDescent="0.25">
      <c r="A89" s="28"/>
      <c r="C89" s="1"/>
      <c r="D89" s="1"/>
      <c r="G89" s="1"/>
    </row>
    <row r="90" spans="1:7" ht="63" customHeight="1" x14ac:dyDescent="0.25">
      <c r="A90" s="28"/>
      <c r="C90" s="1"/>
      <c r="D90" s="1"/>
      <c r="G90" s="1"/>
    </row>
    <row r="91" spans="1:7" ht="63" customHeight="1" x14ac:dyDescent="0.25">
      <c r="A91" s="28"/>
      <c r="C91" s="1"/>
      <c r="D91" s="1"/>
      <c r="G91" s="1"/>
    </row>
    <row r="92" spans="1:7" ht="63" customHeight="1" x14ac:dyDescent="0.25">
      <c r="A92" s="28"/>
      <c r="C92" s="1"/>
      <c r="D92" s="1"/>
      <c r="G92" s="1"/>
    </row>
    <row r="93" spans="1:7" ht="63" customHeight="1" x14ac:dyDescent="0.25">
      <c r="A93" s="28"/>
      <c r="C93" s="1"/>
      <c r="D93" s="1"/>
      <c r="G93" s="1"/>
    </row>
    <row r="94" spans="1:7" ht="63" customHeight="1" x14ac:dyDescent="0.25">
      <c r="A94" s="28"/>
      <c r="C94" s="1"/>
      <c r="D94" s="1"/>
      <c r="G94" s="1"/>
    </row>
    <row r="95" spans="1:7" ht="63" customHeight="1" x14ac:dyDescent="0.25">
      <c r="A95" s="28"/>
      <c r="C95" s="1"/>
      <c r="D95" s="1"/>
      <c r="G95" s="1"/>
    </row>
    <row r="96" spans="1:7" ht="63" customHeight="1" x14ac:dyDescent="0.25">
      <c r="A96" s="28"/>
      <c r="C96" s="1"/>
      <c r="D96" s="1"/>
      <c r="G96" s="1"/>
    </row>
    <row r="97" spans="1:7" ht="63" customHeight="1" x14ac:dyDescent="0.25">
      <c r="A97" s="28"/>
      <c r="C97" s="1"/>
      <c r="D97" s="1"/>
      <c r="G97" s="1"/>
    </row>
    <row r="98" spans="1:7" ht="63" customHeight="1" x14ac:dyDescent="0.25">
      <c r="A98" s="28"/>
      <c r="C98" s="1"/>
      <c r="D98" s="1"/>
      <c r="G98" s="1"/>
    </row>
    <row r="99" spans="1:7" ht="63" customHeight="1" x14ac:dyDescent="0.25">
      <c r="A99" s="28"/>
      <c r="C99" s="1"/>
      <c r="D99" s="1"/>
      <c r="G99" s="1"/>
    </row>
    <row r="100" spans="1:7" ht="63" customHeight="1" x14ac:dyDescent="0.25">
      <c r="A100" s="28"/>
      <c r="C100" s="1"/>
      <c r="D100" s="1"/>
      <c r="G100" s="1"/>
    </row>
    <row r="101" spans="1:7" ht="63" customHeight="1" x14ac:dyDescent="0.25">
      <c r="A101" s="28"/>
      <c r="C101" s="1"/>
      <c r="D101" s="1"/>
      <c r="G101" s="1"/>
    </row>
    <row r="102" spans="1:7" ht="63" customHeight="1" x14ac:dyDescent="0.25">
      <c r="A102" s="28"/>
      <c r="C102" s="1"/>
      <c r="D102" s="1"/>
      <c r="G102" s="1"/>
    </row>
    <row r="103" spans="1:7" ht="63" customHeight="1" x14ac:dyDescent="0.25">
      <c r="A103" s="28"/>
      <c r="C103" s="1"/>
      <c r="D103" s="1"/>
      <c r="G103" s="1"/>
    </row>
    <row r="104" spans="1:7" ht="63" customHeight="1" x14ac:dyDescent="0.25">
      <c r="A104" s="28"/>
      <c r="C104" s="1"/>
      <c r="D104" s="1"/>
      <c r="G104" s="1"/>
    </row>
    <row r="105" spans="1:7" ht="63" customHeight="1" x14ac:dyDescent="0.25">
      <c r="A105" s="28"/>
      <c r="C105" s="1"/>
      <c r="D105" s="1"/>
      <c r="G105" s="1"/>
    </row>
    <row r="106" spans="1:7" ht="63" customHeight="1" x14ac:dyDescent="0.25">
      <c r="A106" s="28"/>
      <c r="C106" s="1"/>
      <c r="D106" s="1"/>
      <c r="G106" s="1"/>
    </row>
    <row r="107" spans="1:7" ht="63" customHeight="1" x14ac:dyDescent="0.25">
      <c r="A107" s="28"/>
      <c r="C107" s="1"/>
      <c r="D107" s="1"/>
      <c r="G107" s="1"/>
    </row>
    <row r="108" spans="1:7" ht="63" customHeight="1" x14ac:dyDescent="0.25">
      <c r="A108" s="28"/>
      <c r="C108" s="1"/>
      <c r="D108" s="1"/>
      <c r="G108" s="1"/>
    </row>
    <row r="109" spans="1:7" ht="63" customHeight="1" x14ac:dyDescent="0.25">
      <c r="A109" s="28"/>
      <c r="C109" s="1"/>
      <c r="D109" s="1"/>
      <c r="G109" s="1"/>
    </row>
    <row r="110" spans="1:7" ht="63" customHeight="1" x14ac:dyDescent="0.25">
      <c r="A110" s="28"/>
      <c r="C110" s="1"/>
      <c r="D110" s="1"/>
      <c r="G110" s="1"/>
    </row>
    <row r="111" spans="1:7" ht="63" customHeight="1" x14ac:dyDescent="0.25">
      <c r="A111" s="28"/>
      <c r="C111" s="1"/>
      <c r="D111" s="1"/>
      <c r="G111" s="1"/>
    </row>
    <row r="112" spans="1:7" ht="63" customHeight="1" x14ac:dyDescent="0.25">
      <c r="A112" s="28"/>
      <c r="C112" s="1"/>
      <c r="D112" s="1"/>
      <c r="G112" s="1"/>
    </row>
    <row r="113" spans="1:7" ht="63" customHeight="1" x14ac:dyDescent="0.25">
      <c r="A113" s="28"/>
      <c r="C113" s="1"/>
      <c r="D113" s="1"/>
      <c r="G113" s="1"/>
    </row>
    <row r="114" spans="1:7" ht="63" customHeight="1" x14ac:dyDescent="0.25">
      <c r="A114" s="28"/>
      <c r="C114" s="1"/>
      <c r="D114" s="1"/>
      <c r="G114" s="1"/>
    </row>
    <row r="115" spans="1:7" ht="63" customHeight="1" x14ac:dyDescent="0.25">
      <c r="A115" s="28"/>
      <c r="C115" s="1"/>
      <c r="D115" s="1"/>
      <c r="G115" s="1"/>
    </row>
    <row r="116" spans="1:7" ht="63" customHeight="1" x14ac:dyDescent="0.25">
      <c r="A116" s="28"/>
      <c r="C116" s="1"/>
      <c r="D116" s="1"/>
      <c r="G116" s="1"/>
    </row>
    <row r="117" spans="1:7" ht="63" customHeight="1" x14ac:dyDescent="0.25">
      <c r="A117" s="28"/>
      <c r="C117" s="1"/>
      <c r="D117" s="1"/>
      <c r="G117" s="1"/>
    </row>
    <row r="118" spans="1:7" ht="63" customHeight="1" x14ac:dyDescent="0.25">
      <c r="A118" s="28"/>
      <c r="C118" s="1"/>
      <c r="D118" s="1"/>
      <c r="G118" s="1"/>
    </row>
    <row r="119" spans="1:7" ht="63" customHeight="1" x14ac:dyDescent="0.25">
      <c r="A119" s="28"/>
      <c r="C119" s="1"/>
      <c r="D119" s="1"/>
      <c r="G119" s="1"/>
    </row>
    <row r="120" spans="1:7" ht="63" customHeight="1" x14ac:dyDescent="0.25">
      <c r="A120" s="28"/>
      <c r="C120" s="1"/>
      <c r="D120" s="1"/>
      <c r="G120" s="1"/>
    </row>
    <row r="121" spans="1:7" ht="63" customHeight="1" x14ac:dyDescent="0.25">
      <c r="A121" s="28"/>
      <c r="C121" s="1"/>
      <c r="D121" s="1"/>
      <c r="G121" s="1"/>
    </row>
    <row r="122" spans="1:7" ht="63" customHeight="1" x14ac:dyDescent="0.25">
      <c r="A122" s="28"/>
      <c r="C122" s="1"/>
      <c r="D122" s="1"/>
      <c r="G122" s="1"/>
    </row>
    <row r="123" spans="1:7" ht="63" customHeight="1" x14ac:dyDescent="0.25">
      <c r="A123" s="28"/>
      <c r="C123" s="1"/>
      <c r="D123" s="1"/>
      <c r="G123" s="1"/>
    </row>
    <row r="124" spans="1:7" ht="63" customHeight="1" x14ac:dyDescent="0.25">
      <c r="A124" s="28"/>
      <c r="C124" s="1"/>
      <c r="D124" s="1"/>
      <c r="G124" s="1"/>
    </row>
    <row r="125" spans="1:7" ht="63" customHeight="1" x14ac:dyDescent="0.25">
      <c r="A125" s="28"/>
      <c r="C125" s="1"/>
      <c r="D125" s="1"/>
      <c r="G125" s="1"/>
    </row>
    <row r="126" spans="1:7" ht="63" customHeight="1" x14ac:dyDescent="0.25">
      <c r="A126" s="28"/>
      <c r="C126" s="1"/>
      <c r="D126" s="1"/>
      <c r="G126" s="1"/>
    </row>
    <row r="127" spans="1:7" ht="63" customHeight="1" x14ac:dyDescent="0.25">
      <c r="A127" s="28"/>
      <c r="C127" s="1"/>
      <c r="D127" s="1"/>
      <c r="G127" s="1"/>
    </row>
    <row r="128" spans="1:7" ht="63" customHeight="1" x14ac:dyDescent="0.25">
      <c r="A128" s="28"/>
      <c r="C128" s="1"/>
      <c r="D128" s="1"/>
      <c r="G128" s="1"/>
    </row>
    <row r="129" spans="1:7" ht="63" customHeight="1" x14ac:dyDescent="0.25">
      <c r="A129" s="28"/>
      <c r="C129" s="1"/>
      <c r="D129" s="1"/>
      <c r="G129" s="1"/>
    </row>
    <row r="130" spans="1:7" ht="63" customHeight="1" x14ac:dyDescent="0.25">
      <c r="A130" s="28"/>
      <c r="C130" s="1"/>
      <c r="D130" s="1"/>
      <c r="G130" s="1"/>
    </row>
    <row r="131" spans="1:7" ht="63" customHeight="1" x14ac:dyDescent="0.25">
      <c r="A131" s="28"/>
      <c r="C131" s="1"/>
      <c r="D131" s="1"/>
      <c r="G131" s="1"/>
    </row>
    <row r="132" spans="1:7" ht="63" customHeight="1" x14ac:dyDescent="0.25">
      <c r="A132" s="28"/>
      <c r="C132" s="1"/>
      <c r="D132" s="1"/>
      <c r="G132" s="1"/>
    </row>
    <row r="133" spans="1:7" ht="63" customHeight="1" x14ac:dyDescent="0.25">
      <c r="A133" s="28"/>
      <c r="C133" s="1"/>
      <c r="D133" s="1"/>
      <c r="G133" s="1"/>
    </row>
    <row r="134" spans="1:7" ht="63" customHeight="1" x14ac:dyDescent="0.25">
      <c r="A134" s="28"/>
      <c r="C134" s="1"/>
      <c r="D134" s="1"/>
      <c r="G134" s="1"/>
    </row>
    <row r="135" spans="1:7" ht="63" customHeight="1" x14ac:dyDescent="0.25">
      <c r="A135" s="28"/>
      <c r="C135" s="1"/>
      <c r="D135" s="1"/>
      <c r="G135" s="1"/>
    </row>
    <row r="136" spans="1:7" ht="63" customHeight="1" x14ac:dyDescent="0.25">
      <c r="A136" s="28"/>
      <c r="C136" s="1"/>
      <c r="D136" s="1"/>
      <c r="G136" s="1"/>
    </row>
    <row r="137" spans="1:7" ht="63" customHeight="1" x14ac:dyDescent="0.25">
      <c r="A137" s="28"/>
      <c r="C137" s="1"/>
      <c r="D137" s="1"/>
      <c r="G137" s="1"/>
    </row>
    <row r="138" spans="1:7" ht="63" customHeight="1" x14ac:dyDescent="0.25">
      <c r="A138" s="28"/>
      <c r="C138" s="1"/>
      <c r="D138" s="1"/>
      <c r="G138" s="1"/>
    </row>
    <row r="139" spans="1:7" ht="63" customHeight="1" x14ac:dyDescent="0.25">
      <c r="A139" s="28"/>
      <c r="C139" s="1"/>
      <c r="D139" s="1"/>
      <c r="G139" s="1"/>
    </row>
    <row r="140" spans="1:7" ht="63" customHeight="1" x14ac:dyDescent="0.25">
      <c r="A140" s="28"/>
      <c r="C140" s="1"/>
      <c r="D140" s="1"/>
      <c r="G140" s="1"/>
    </row>
    <row r="141" spans="1:7" ht="63" customHeight="1" x14ac:dyDescent="0.25">
      <c r="A141" s="28"/>
      <c r="C141" s="1"/>
      <c r="D141" s="1"/>
      <c r="G141" s="1"/>
    </row>
    <row r="142" spans="1:7" ht="63" customHeight="1" x14ac:dyDescent="0.25">
      <c r="A142" s="28"/>
      <c r="C142" s="1"/>
      <c r="D142" s="1"/>
      <c r="G142" s="1"/>
    </row>
    <row r="143" spans="1:7" ht="63" customHeight="1" x14ac:dyDescent="0.25">
      <c r="A143" s="28"/>
      <c r="C143" s="1"/>
      <c r="D143" s="1"/>
      <c r="G143" s="1"/>
    </row>
    <row r="144" spans="1:7" ht="63" customHeight="1" x14ac:dyDescent="0.25">
      <c r="A144" s="28"/>
      <c r="C144" s="1"/>
      <c r="D144" s="1"/>
      <c r="G144" s="1"/>
    </row>
    <row r="145" spans="1:7" ht="63" customHeight="1" x14ac:dyDescent="0.25">
      <c r="A145" s="28"/>
      <c r="C145" s="1"/>
      <c r="D145" s="1"/>
      <c r="G145" s="1"/>
    </row>
    <row r="146" spans="1:7" ht="63" customHeight="1" x14ac:dyDescent="0.25">
      <c r="A146" s="28"/>
      <c r="C146" s="1"/>
      <c r="D146" s="1"/>
      <c r="G146" s="1"/>
    </row>
    <row r="147" spans="1:7" ht="63" customHeight="1" x14ac:dyDescent="0.25">
      <c r="A147" s="28"/>
      <c r="C147" s="1"/>
      <c r="D147" s="1"/>
      <c r="G147" s="1"/>
    </row>
    <row r="148" spans="1:7" ht="63" customHeight="1" x14ac:dyDescent="0.25">
      <c r="A148" s="28"/>
      <c r="C148" s="1"/>
      <c r="D148" s="1"/>
      <c r="G148" s="1"/>
    </row>
    <row r="149" spans="1:7" ht="63" customHeight="1" x14ac:dyDescent="0.25">
      <c r="A149" s="28"/>
      <c r="C149" s="1"/>
      <c r="D149" s="1"/>
      <c r="G149" s="1"/>
    </row>
    <row r="150" spans="1:7" ht="63" customHeight="1" x14ac:dyDescent="0.25">
      <c r="A150" s="28"/>
      <c r="C150" s="1"/>
      <c r="D150" s="1"/>
      <c r="G150" s="1"/>
    </row>
    <row r="151" spans="1:7" ht="63" customHeight="1" x14ac:dyDescent="0.25">
      <c r="A151" s="28"/>
      <c r="C151" s="1"/>
      <c r="D151" s="1"/>
      <c r="G151" s="1"/>
    </row>
    <row r="152" spans="1:7" ht="63" customHeight="1" x14ac:dyDescent="0.25">
      <c r="A152" s="28"/>
      <c r="C152" s="1"/>
      <c r="D152" s="1"/>
      <c r="G152" s="1"/>
    </row>
    <row r="153" spans="1:7" ht="63" customHeight="1" x14ac:dyDescent="0.25">
      <c r="A153" s="28"/>
      <c r="C153" s="1"/>
      <c r="D153" s="1"/>
      <c r="G153" s="1"/>
    </row>
    <row r="154" spans="1:7" ht="63" customHeight="1" x14ac:dyDescent="0.25">
      <c r="A154" s="28"/>
      <c r="C154" s="1"/>
      <c r="D154" s="1"/>
      <c r="G154" s="1"/>
    </row>
    <row r="155" spans="1:7" ht="63" customHeight="1" x14ac:dyDescent="0.25">
      <c r="A155" s="28"/>
      <c r="C155" s="1"/>
      <c r="D155" s="1"/>
      <c r="G155" s="1"/>
    </row>
    <row r="156" spans="1:7" ht="63" customHeight="1" x14ac:dyDescent="0.25">
      <c r="A156" s="28"/>
      <c r="C156" s="1"/>
      <c r="D156" s="1"/>
      <c r="G156" s="1"/>
    </row>
    <row r="157" spans="1:7" ht="63" customHeight="1" x14ac:dyDescent="0.25">
      <c r="A157" s="28"/>
      <c r="C157" s="1"/>
      <c r="D157" s="1"/>
      <c r="G157" s="1"/>
    </row>
    <row r="158" spans="1:7" ht="63" customHeight="1" x14ac:dyDescent="0.25">
      <c r="A158" s="28"/>
      <c r="C158" s="1"/>
      <c r="D158" s="1"/>
      <c r="G158" s="1"/>
    </row>
    <row r="159" spans="1:7" ht="63" customHeight="1" x14ac:dyDescent="0.25">
      <c r="A159" s="28"/>
      <c r="C159" s="1"/>
      <c r="D159" s="1"/>
      <c r="G159" s="1"/>
    </row>
    <row r="160" spans="1:7" ht="63" customHeight="1" x14ac:dyDescent="0.25">
      <c r="A160" s="28"/>
      <c r="C160" s="1"/>
      <c r="D160" s="1"/>
      <c r="G160" s="1"/>
    </row>
    <row r="161" spans="1:7" ht="63" customHeight="1" x14ac:dyDescent="0.25">
      <c r="A161" s="28"/>
      <c r="C161" s="1"/>
      <c r="D161" s="1"/>
      <c r="G161" s="1"/>
    </row>
    <row r="162" spans="1:7" ht="63" customHeight="1" x14ac:dyDescent="0.25">
      <c r="A162" s="28"/>
      <c r="C162" s="1"/>
      <c r="D162" s="1"/>
      <c r="G162" s="1"/>
    </row>
    <row r="163" spans="1:7" ht="63" customHeight="1" x14ac:dyDescent="0.25">
      <c r="A163" s="28"/>
      <c r="C163" s="1"/>
      <c r="D163" s="1"/>
      <c r="G163" s="1"/>
    </row>
    <row r="164" spans="1:7" ht="63" customHeight="1" x14ac:dyDescent="0.25">
      <c r="A164" s="28"/>
      <c r="C164" s="1"/>
      <c r="D164" s="1"/>
      <c r="G164" s="1"/>
    </row>
    <row r="165" spans="1:7" ht="63" customHeight="1" x14ac:dyDescent="0.25">
      <c r="A165" s="28"/>
      <c r="C165" s="1"/>
      <c r="D165" s="1"/>
      <c r="G165" s="1"/>
    </row>
    <row r="166" spans="1:7" ht="63" customHeight="1" x14ac:dyDescent="0.25">
      <c r="A166" s="28"/>
      <c r="C166" s="1"/>
      <c r="D166" s="1"/>
      <c r="G166" s="1"/>
    </row>
    <row r="167" spans="1:7" ht="63" customHeight="1" x14ac:dyDescent="0.25">
      <c r="A167" s="28"/>
      <c r="C167" s="1"/>
      <c r="D167" s="1"/>
      <c r="G167" s="1"/>
    </row>
    <row r="168" spans="1:7" ht="63" customHeight="1" x14ac:dyDescent="0.25">
      <c r="A168" s="28"/>
      <c r="C168" s="1"/>
      <c r="D168" s="1"/>
      <c r="G168" s="1"/>
    </row>
    <row r="169" spans="1:7" ht="63" customHeight="1" x14ac:dyDescent="0.25">
      <c r="A169" s="28"/>
      <c r="C169" s="1"/>
      <c r="D169" s="1"/>
      <c r="G169" s="1"/>
    </row>
    <row r="170" spans="1:7" ht="63" customHeight="1" x14ac:dyDescent="0.25">
      <c r="A170" s="28"/>
      <c r="C170" s="1"/>
      <c r="D170" s="1"/>
      <c r="G170" s="1"/>
    </row>
    <row r="171" spans="1:7" ht="63" customHeight="1" x14ac:dyDescent="0.25">
      <c r="A171" s="28"/>
      <c r="C171" s="1"/>
      <c r="D171" s="1"/>
      <c r="G171" s="1"/>
    </row>
    <row r="172" spans="1:7" ht="78.75" customHeight="1" x14ac:dyDescent="0.25">
      <c r="A172" s="28"/>
      <c r="C172" s="1"/>
      <c r="D172" s="1"/>
      <c r="G172" s="1"/>
    </row>
    <row r="173" spans="1:7" ht="78.75" customHeight="1" x14ac:dyDescent="0.25">
      <c r="A173" s="28"/>
      <c r="C173" s="1"/>
      <c r="D173" s="1"/>
      <c r="G173" s="1"/>
    </row>
    <row r="174" spans="1:7" ht="78.75" customHeight="1" x14ac:dyDescent="0.25">
      <c r="A174" s="28"/>
      <c r="C174" s="1"/>
      <c r="D174" s="1"/>
      <c r="G174" s="1"/>
    </row>
    <row r="175" spans="1:7" ht="78.75" customHeight="1" x14ac:dyDescent="0.25">
      <c r="A175" s="28"/>
      <c r="C175" s="1"/>
      <c r="D175" s="1"/>
      <c r="G175" s="1"/>
    </row>
    <row r="176" spans="1:7" ht="78.75" customHeight="1" x14ac:dyDescent="0.25">
      <c r="A176" s="28"/>
      <c r="C176" s="1"/>
      <c r="D176" s="1"/>
      <c r="G176" s="1"/>
    </row>
    <row r="177" spans="1:7" ht="78.75" customHeight="1" x14ac:dyDescent="0.25">
      <c r="A177" s="28"/>
      <c r="C177" s="1"/>
      <c r="D177" s="1"/>
      <c r="G177" s="1"/>
    </row>
    <row r="178" spans="1:7" ht="78.75" customHeight="1" x14ac:dyDescent="0.25">
      <c r="A178" s="28"/>
      <c r="C178" s="1"/>
      <c r="D178" s="1"/>
      <c r="G178" s="1"/>
    </row>
    <row r="179" spans="1:7" ht="78.75" customHeight="1" x14ac:dyDescent="0.25">
      <c r="A179" s="28"/>
      <c r="C179" s="1"/>
      <c r="D179" s="1"/>
      <c r="G179" s="1"/>
    </row>
    <row r="180" spans="1:7" ht="78.75" customHeight="1" x14ac:dyDescent="0.25">
      <c r="A180" s="28"/>
      <c r="C180" s="1"/>
      <c r="D180" s="1"/>
      <c r="G180" s="1"/>
    </row>
    <row r="181" spans="1:7" ht="78.75" customHeight="1" x14ac:dyDescent="0.25">
      <c r="A181" s="28"/>
      <c r="C181" s="1"/>
      <c r="D181" s="1"/>
      <c r="G181" s="1"/>
    </row>
    <row r="182" spans="1:7" ht="78.75" customHeight="1" x14ac:dyDescent="0.25">
      <c r="A182" s="28"/>
      <c r="C182" s="1"/>
      <c r="D182" s="1"/>
      <c r="G182" s="1"/>
    </row>
    <row r="183" spans="1:7" ht="78.75" customHeight="1" x14ac:dyDescent="0.25">
      <c r="A183" s="28"/>
      <c r="C183" s="1"/>
      <c r="D183" s="1"/>
      <c r="G183" s="1"/>
    </row>
    <row r="184" spans="1:7" ht="78.75" customHeight="1" x14ac:dyDescent="0.25">
      <c r="A184" s="28"/>
      <c r="C184" s="1"/>
      <c r="D184" s="1"/>
      <c r="G184" s="1"/>
    </row>
    <row r="185" spans="1:7" ht="78.75" customHeight="1" x14ac:dyDescent="0.25">
      <c r="A185" s="28"/>
      <c r="C185" s="1"/>
      <c r="D185" s="1"/>
      <c r="G185" s="1"/>
    </row>
    <row r="186" spans="1:7" ht="78.75" customHeight="1" x14ac:dyDescent="0.25">
      <c r="A186" s="28"/>
      <c r="C186" s="1"/>
      <c r="D186" s="1"/>
      <c r="G186" s="1"/>
    </row>
    <row r="187" spans="1:7" ht="78.75" customHeight="1" x14ac:dyDescent="0.25">
      <c r="A187" s="28"/>
      <c r="C187" s="1"/>
      <c r="D187" s="1"/>
      <c r="G187" s="1"/>
    </row>
    <row r="188" spans="1:7" ht="78.75" customHeight="1" x14ac:dyDescent="0.25">
      <c r="A188" s="28"/>
      <c r="C188" s="1"/>
      <c r="D188" s="1"/>
      <c r="G188" s="1"/>
    </row>
    <row r="189" spans="1:7" ht="78.75" customHeight="1" x14ac:dyDescent="0.25">
      <c r="A189" s="28"/>
      <c r="C189" s="1"/>
      <c r="D189" s="1"/>
      <c r="G189" s="1"/>
    </row>
    <row r="190" spans="1:7" ht="78.75" customHeight="1" x14ac:dyDescent="0.25">
      <c r="A190" s="28"/>
      <c r="C190" s="1"/>
      <c r="D190" s="1"/>
      <c r="G190" s="1"/>
    </row>
    <row r="191" spans="1:7" ht="78.75" customHeight="1" x14ac:dyDescent="0.25">
      <c r="A191" s="28"/>
      <c r="C191" s="1"/>
      <c r="D191" s="1"/>
      <c r="G191" s="1"/>
    </row>
    <row r="192" spans="1:7" ht="78.75" customHeight="1" x14ac:dyDescent="0.25">
      <c r="A192" s="28"/>
      <c r="C192" s="1"/>
      <c r="D192" s="1"/>
      <c r="G192" s="1"/>
    </row>
    <row r="193" spans="1:7" ht="78.75" customHeight="1" x14ac:dyDescent="0.25">
      <c r="A193" s="28"/>
      <c r="C193" s="1"/>
      <c r="D193" s="1"/>
      <c r="G193" s="1"/>
    </row>
    <row r="194" spans="1:7" ht="78.75" customHeight="1" x14ac:dyDescent="0.25">
      <c r="A194" s="28"/>
      <c r="C194" s="1"/>
      <c r="D194" s="1"/>
      <c r="G194" s="1"/>
    </row>
    <row r="195" spans="1:7" ht="78.75" customHeight="1" x14ac:dyDescent="0.25">
      <c r="A195" s="28"/>
      <c r="C195" s="1"/>
      <c r="D195" s="1"/>
      <c r="G195" s="1"/>
    </row>
    <row r="196" spans="1:7" ht="78.75" customHeight="1" x14ac:dyDescent="0.25">
      <c r="A196" s="28"/>
      <c r="C196" s="1"/>
      <c r="D196" s="1"/>
      <c r="G196" s="1"/>
    </row>
    <row r="197" spans="1:7" ht="78.75" customHeight="1" x14ac:dyDescent="0.25">
      <c r="A197" s="28"/>
      <c r="C197" s="1"/>
      <c r="D197" s="1"/>
      <c r="G197" s="1"/>
    </row>
    <row r="198" spans="1:7" ht="78.75" customHeight="1" x14ac:dyDescent="0.25">
      <c r="A198" s="28"/>
      <c r="C198" s="1"/>
      <c r="D198" s="1"/>
      <c r="G198" s="1"/>
    </row>
    <row r="199" spans="1:7" ht="63" customHeight="1" x14ac:dyDescent="0.25">
      <c r="A199" s="28"/>
      <c r="C199" s="1"/>
      <c r="D199" s="1"/>
      <c r="G199" s="1"/>
    </row>
    <row r="200" spans="1:7" ht="63" customHeight="1" x14ac:dyDescent="0.25">
      <c r="A200" s="28"/>
      <c r="C200" s="1"/>
      <c r="D200" s="1"/>
      <c r="G200" s="1"/>
    </row>
    <row r="201" spans="1:7" ht="63" customHeight="1" x14ac:dyDescent="0.25">
      <c r="A201" s="28"/>
      <c r="C201" s="1"/>
      <c r="D201" s="1"/>
      <c r="G201" s="1"/>
    </row>
    <row r="202" spans="1:7" ht="63" customHeight="1" x14ac:dyDescent="0.25">
      <c r="A202" s="28"/>
      <c r="C202" s="1"/>
      <c r="D202" s="1"/>
      <c r="G202" s="1"/>
    </row>
    <row r="203" spans="1:7" ht="63" customHeight="1" x14ac:dyDescent="0.25">
      <c r="A203" s="28"/>
      <c r="C203" s="1"/>
      <c r="D203" s="1"/>
      <c r="G203" s="1"/>
    </row>
    <row r="204" spans="1:7" ht="63" customHeight="1" x14ac:dyDescent="0.25">
      <c r="A204" s="28"/>
      <c r="C204" s="1"/>
      <c r="D204" s="1"/>
      <c r="G204" s="1"/>
    </row>
    <row r="205" spans="1:7" ht="63" customHeight="1" x14ac:dyDescent="0.25">
      <c r="A205" s="28"/>
      <c r="C205" s="1"/>
      <c r="D205" s="1"/>
      <c r="G205" s="1"/>
    </row>
    <row r="206" spans="1:7" ht="63" customHeight="1" x14ac:dyDescent="0.25">
      <c r="A206" s="28"/>
      <c r="C206" s="1"/>
      <c r="D206" s="1"/>
      <c r="G206" s="1"/>
    </row>
    <row r="207" spans="1:7" ht="63" customHeight="1" x14ac:dyDescent="0.25">
      <c r="A207" s="28"/>
      <c r="C207" s="1"/>
      <c r="D207" s="1"/>
      <c r="G207" s="1"/>
    </row>
    <row r="208" spans="1:7" ht="63" customHeight="1" x14ac:dyDescent="0.25">
      <c r="A208" s="28"/>
      <c r="C208" s="1"/>
      <c r="D208" s="1"/>
      <c r="G208" s="1"/>
    </row>
    <row r="209" spans="1:7" ht="63" customHeight="1" x14ac:dyDescent="0.25">
      <c r="A209" s="28"/>
      <c r="C209" s="1"/>
      <c r="D209" s="1"/>
      <c r="G209" s="1"/>
    </row>
    <row r="210" spans="1:7" ht="63" customHeight="1" x14ac:dyDescent="0.25">
      <c r="A210" s="28"/>
      <c r="C210" s="1"/>
      <c r="D210" s="1"/>
      <c r="G210" s="1"/>
    </row>
    <row r="211" spans="1:7" ht="63" customHeight="1" x14ac:dyDescent="0.25">
      <c r="A211" s="28"/>
      <c r="C211" s="1"/>
      <c r="D211" s="1"/>
      <c r="G211" s="1"/>
    </row>
    <row r="212" spans="1:7" ht="63" customHeight="1" x14ac:dyDescent="0.25">
      <c r="A212" s="28"/>
      <c r="C212" s="1"/>
      <c r="D212" s="1"/>
      <c r="G212" s="1"/>
    </row>
    <row r="213" spans="1:7" ht="63" customHeight="1" x14ac:dyDescent="0.25">
      <c r="A213" s="28"/>
      <c r="C213" s="1"/>
      <c r="D213" s="1"/>
      <c r="G213" s="1"/>
    </row>
    <row r="214" spans="1:7" ht="63" customHeight="1" x14ac:dyDescent="0.25">
      <c r="A214" s="28"/>
      <c r="C214" s="1"/>
      <c r="D214" s="1"/>
      <c r="G214" s="1"/>
    </row>
    <row r="215" spans="1:7" ht="63" customHeight="1" x14ac:dyDescent="0.25">
      <c r="A215" s="28"/>
      <c r="C215" s="1"/>
      <c r="D215" s="1"/>
      <c r="G215" s="1"/>
    </row>
    <row r="216" spans="1:7" ht="63" customHeight="1" x14ac:dyDescent="0.25">
      <c r="A216" s="28"/>
      <c r="C216" s="1"/>
      <c r="D216" s="1"/>
      <c r="G216" s="1"/>
    </row>
    <row r="217" spans="1:7" ht="63" customHeight="1" x14ac:dyDescent="0.25">
      <c r="A217" s="28"/>
      <c r="C217" s="1"/>
      <c r="D217" s="1"/>
      <c r="G217" s="1"/>
    </row>
    <row r="218" spans="1:7" ht="63" customHeight="1" x14ac:dyDescent="0.25">
      <c r="A218" s="28"/>
      <c r="C218" s="1"/>
      <c r="D218" s="1"/>
      <c r="G218" s="1"/>
    </row>
    <row r="219" spans="1:7" ht="63" customHeight="1" x14ac:dyDescent="0.25">
      <c r="A219" s="28"/>
      <c r="C219" s="1"/>
      <c r="D219" s="1"/>
      <c r="G219" s="1"/>
    </row>
    <row r="220" spans="1:7" ht="63" customHeight="1" x14ac:dyDescent="0.25">
      <c r="A220" s="28"/>
      <c r="C220" s="1"/>
      <c r="D220" s="1"/>
      <c r="G220" s="1"/>
    </row>
    <row r="221" spans="1:7" ht="63" customHeight="1" x14ac:dyDescent="0.25">
      <c r="A221" s="28"/>
      <c r="C221" s="1"/>
      <c r="D221" s="1"/>
      <c r="G221" s="1"/>
    </row>
    <row r="222" spans="1:7" ht="63" customHeight="1" x14ac:dyDescent="0.25">
      <c r="A222" s="28"/>
      <c r="C222" s="1"/>
      <c r="D222" s="1"/>
      <c r="G222" s="1"/>
    </row>
    <row r="223" spans="1:7" ht="63" customHeight="1" x14ac:dyDescent="0.25">
      <c r="A223" s="28"/>
      <c r="C223" s="1"/>
      <c r="D223" s="1"/>
      <c r="G223" s="1"/>
    </row>
    <row r="224" spans="1:7" ht="63" customHeight="1" x14ac:dyDescent="0.25">
      <c r="A224" s="28"/>
      <c r="C224" s="1"/>
      <c r="D224" s="1"/>
      <c r="G224" s="1"/>
    </row>
    <row r="225" spans="1:7" ht="63" customHeight="1" x14ac:dyDescent="0.25">
      <c r="A225" s="28"/>
      <c r="C225" s="1"/>
      <c r="D225" s="1"/>
      <c r="G225" s="1"/>
    </row>
    <row r="226" spans="1:7" ht="63" customHeight="1" x14ac:dyDescent="0.25">
      <c r="A226" s="28"/>
      <c r="C226" s="1"/>
      <c r="D226" s="1"/>
      <c r="G226" s="1"/>
    </row>
    <row r="227" spans="1:7" ht="63" customHeight="1" x14ac:dyDescent="0.25">
      <c r="A227" s="28"/>
      <c r="C227" s="1"/>
      <c r="D227" s="1"/>
      <c r="G227" s="1"/>
    </row>
    <row r="228" spans="1:7" ht="63" customHeight="1" x14ac:dyDescent="0.25">
      <c r="A228" s="28"/>
      <c r="C228" s="1"/>
      <c r="D228" s="1"/>
      <c r="G228" s="1"/>
    </row>
    <row r="229" spans="1:7" ht="63" customHeight="1" x14ac:dyDescent="0.25">
      <c r="A229" s="28"/>
      <c r="C229" s="1"/>
      <c r="D229" s="1"/>
      <c r="G229" s="1"/>
    </row>
    <row r="230" spans="1:7" ht="63" customHeight="1" x14ac:dyDescent="0.25">
      <c r="A230" s="28"/>
      <c r="C230" s="1"/>
      <c r="D230" s="1"/>
      <c r="G230" s="1"/>
    </row>
    <row r="231" spans="1:7" ht="63" customHeight="1" x14ac:dyDescent="0.25">
      <c r="A231" s="28"/>
      <c r="C231" s="1"/>
      <c r="D231" s="1"/>
      <c r="G231" s="1"/>
    </row>
    <row r="232" spans="1:7" ht="63" customHeight="1" x14ac:dyDescent="0.25">
      <c r="A232" s="28"/>
      <c r="C232" s="1"/>
      <c r="D232" s="1"/>
      <c r="G232" s="1"/>
    </row>
    <row r="233" spans="1:7" ht="63" customHeight="1" x14ac:dyDescent="0.25">
      <c r="A233" s="28"/>
      <c r="C233" s="1"/>
      <c r="D233" s="1"/>
      <c r="G233" s="1"/>
    </row>
    <row r="234" spans="1:7" ht="63" customHeight="1" x14ac:dyDescent="0.25">
      <c r="A234" s="28"/>
      <c r="C234" s="1"/>
      <c r="D234" s="1"/>
      <c r="G234" s="1"/>
    </row>
    <row r="235" spans="1:7" ht="63" customHeight="1" x14ac:dyDescent="0.25">
      <c r="A235" s="28"/>
      <c r="C235" s="1"/>
      <c r="D235" s="1"/>
      <c r="G235" s="1"/>
    </row>
    <row r="236" spans="1:7" ht="63" customHeight="1" x14ac:dyDescent="0.25">
      <c r="A236" s="28"/>
      <c r="C236" s="1"/>
      <c r="D236" s="1"/>
      <c r="G236" s="1"/>
    </row>
    <row r="237" spans="1:7" ht="63" customHeight="1" x14ac:dyDescent="0.25">
      <c r="A237" s="28"/>
      <c r="C237" s="1"/>
      <c r="D237" s="1"/>
      <c r="G237" s="1"/>
    </row>
    <row r="238" spans="1:7" ht="63" customHeight="1" x14ac:dyDescent="0.25">
      <c r="A238" s="28"/>
      <c r="C238" s="1"/>
      <c r="D238" s="1"/>
      <c r="G238" s="1"/>
    </row>
    <row r="239" spans="1:7" ht="63" customHeight="1" x14ac:dyDescent="0.25">
      <c r="A239" s="28"/>
      <c r="C239" s="1"/>
      <c r="D239" s="1"/>
      <c r="G239" s="1"/>
    </row>
    <row r="240" spans="1:7" ht="63" customHeight="1" x14ac:dyDescent="0.25">
      <c r="A240" s="28"/>
      <c r="C240" s="1"/>
      <c r="D240" s="1"/>
      <c r="G240" s="1"/>
    </row>
    <row r="241" spans="1:7" ht="63" customHeight="1" x14ac:dyDescent="0.25">
      <c r="A241" s="28"/>
      <c r="C241" s="1"/>
      <c r="D241" s="1"/>
      <c r="G241" s="1"/>
    </row>
    <row r="242" spans="1:7" ht="63" customHeight="1" x14ac:dyDescent="0.25">
      <c r="A242" s="28"/>
      <c r="C242" s="1"/>
      <c r="D242" s="1"/>
      <c r="G242" s="1"/>
    </row>
    <row r="243" spans="1:7" ht="63" customHeight="1" x14ac:dyDescent="0.25">
      <c r="A243" s="28"/>
      <c r="C243" s="1"/>
      <c r="D243" s="1"/>
      <c r="G243" s="1"/>
    </row>
    <row r="244" spans="1:7" ht="78.75" customHeight="1" x14ac:dyDescent="0.25">
      <c r="A244" s="28"/>
      <c r="C244" s="1"/>
      <c r="D244" s="1"/>
      <c r="G244" s="1"/>
    </row>
    <row r="245" spans="1:7" ht="78.75" customHeight="1" x14ac:dyDescent="0.25">
      <c r="A245" s="28"/>
      <c r="C245" s="1"/>
      <c r="D245" s="1"/>
      <c r="G245" s="1"/>
    </row>
    <row r="246" spans="1:7" ht="78.75" customHeight="1" x14ac:dyDescent="0.25">
      <c r="A246" s="28"/>
      <c r="C246" s="1"/>
      <c r="D246" s="1"/>
      <c r="G246" s="1"/>
    </row>
    <row r="247" spans="1:7" ht="78.75" customHeight="1" x14ac:dyDescent="0.25">
      <c r="A247" s="28"/>
      <c r="C247" s="1"/>
      <c r="D247" s="1"/>
      <c r="G247" s="1"/>
    </row>
    <row r="248" spans="1:7" ht="78.75" customHeight="1" x14ac:dyDescent="0.25">
      <c r="A248" s="28"/>
      <c r="C248" s="1"/>
      <c r="D248" s="1"/>
      <c r="G248" s="1"/>
    </row>
    <row r="249" spans="1:7" ht="78.75" customHeight="1" x14ac:dyDescent="0.25">
      <c r="A249" s="28"/>
      <c r="C249" s="1"/>
      <c r="D249" s="1"/>
      <c r="G249" s="1"/>
    </row>
    <row r="250" spans="1:7" ht="78.75" customHeight="1" x14ac:dyDescent="0.25">
      <c r="A250" s="28"/>
      <c r="C250" s="1"/>
      <c r="D250" s="1"/>
      <c r="G250" s="1"/>
    </row>
    <row r="251" spans="1:7" ht="78.75" customHeight="1" x14ac:dyDescent="0.25">
      <c r="A251" s="28"/>
      <c r="C251" s="1"/>
      <c r="D251" s="1"/>
      <c r="G251" s="1"/>
    </row>
    <row r="252" spans="1:7" ht="78.75" customHeight="1" x14ac:dyDescent="0.25">
      <c r="A252" s="28"/>
      <c r="C252" s="1"/>
      <c r="D252" s="1"/>
      <c r="G252" s="1"/>
    </row>
    <row r="253" spans="1:7" ht="78.75" customHeight="1" x14ac:dyDescent="0.25">
      <c r="A253" s="28"/>
      <c r="C253" s="1"/>
      <c r="D253" s="1"/>
      <c r="G253" s="1"/>
    </row>
    <row r="254" spans="1:7" ht="78.75" customHeight="1" x14ac:dyDescent="0.25">
      <c r="A254" s="28"/>
      <c r="C254" s="1"/>
      <c r="D254" s="1"/>
      <c r="G254" s="1"/>
    </row>
    <row r="255" spans="1:7" ht="78.75" customHeight="1" x14ac:dyDescent="0.25">
      <c r="A255" s="28"/>
      <c r="C255" s="1"/>
      <c r="D255" s="1"/>
      <c r="G255" s="1"/>
    </row>
    <row r="256" spans="1:7" ht="78.75" customHeight="1" x14ac:dyDescent="0.25">
      <c r="A256" s="28"/>
      <c r="C256" s="1"/>
      <c r="D256" s="1"/>
      <c r="G256" s="1"/>
    </row>
    <row r="257" spans="1:7" ht="78.75" customHeight="1" x14ac:dyDescent="0.25">
      <c r="A257" s="28"/>
      <c r="C257" s="1"/>
      <c r="D257" s="1"/>
      <c r="G257" s="1"/>
    </row>
    <row r="258" spans="1:7" ht="78.75" customHeight="1" x14ac:dyDescent="0.25">
      <c r="A258" s="28"/>
      <c r="C258" s="1"/>
      <c r="D258" s="1"/>
      <c r="G258" s="1"/>
    </row>
    <row r="259" spans="1:7" ht="78.75" customHeight="1" x14ac:dyDescent="0.25">
      <c r="A259" s="28"/>
      <c r="C259" s="1"/>
      <c r="D259" s="1"/>
      <c r="G259" s="1"/>
    </row>
    <row r="260" spans="1:7" ht="78.75" customHeight="1" x14ac:dyDescent="0.25">
      <c r="A260" s="28"/>
      <c r="C260" s="1"/>
      <c r="D260" s="1"/>
      <c r="G260" s="1"/>
    </row>
    <row r="261" spans="1:7" ht="78.75" customHeight="1" x14ac:dyDescent="0.25">
      <c r="A261" s="28"/>
      <c r="C261" s="1"/>
      <c r="D261" s="1"/>
      <c r="G261" s="1"/>
    </row>
    <row r="262" spans="1:7" ht="78.75" customHeight="1" x14ac:dyDescent="0.25">
      <c r="A262" s="28"/>
      <c r="C262" s="1"/>
      <c r="D262" s="1"/>
      <c r="G262" s="1"/>
    </row>
    <row r="263" spans="1:7" ht="78.75" customHeight="1" x14ac:dyDescent="0.25">
      <c r="A263" s="28"/>
      <c r="C263" s="1"/>
      <c r="D263" s="1"/>
      <c r="G263" s="1"/>
    </row>
    <row r="264" spans="1:7" ht="78.75" customHeight="1" x14ac:dyDescent="0.25">
      <c r="A264" s="28"/>
      <c r="C264" s="1"/>
      <c r="D264" s="1"/>
      <c r="G264" s="1"/>
    </row>
    <row r="265" spans="1:7" ht="78.75" customHeight="1" x14ac:dyDescent="0.25">
      <c r="A265" s="28"/>
      <c r="C265" s="1"/>
      <c r="D265" s="1"/>
      <c r="G265" s="1"/>
    </row>
    <row r="266" spans="1:7" ht="63" customHeight="1" x14ac:dyDescent="0.25">
      <c r="A266" s="28"/>
      <c r="C266" s="1"/>
      <c r="D266" s="1"/>
      <c r="G266" s="1"/>
    </row>
    <row r="267" spans="1:7" ht="63" customHeight="1" x14ac:dyDescent="0.25">
      <c r="A267" s="28"/>
      <c r="C267" s="1"/>
      <c r="D267" s="1"/>
      <c r="G267" s="1"/>
    </row>
    <row r="268" spans="1:7" ht="63" customHeight="1" x14ac:dyDescent="0.25">
      <c r="A268" s="28"/>
      <c r="C268" s="1"/>
      <c r="D268" s="1"/>
      <c r="G268" s="1"/>
    </row>
    <row r="269" spans="1:7" ht="63" customHeight="1" x14ac:dyDescent="0.25">
      <c r="A269" s="28"/>
      <c r="C269" s="1"/>
      <c r="D269" s="1"/>
      <c r="G269" s="1"/>
    </row>
    <row r="270" spans="1:7" ht="63" customHeight="1" x14ac:dyDescent="0.25">
      <c r="A270" s="28"/>
      <c r="C270" s="1"/>
      <c r="D270" s="1"/>
      <c r="G270" s="1"/>
    </row>
    <row r="271" spans="1:7" ht="63" customHeight="1" x14ac:dyDescent="0.25">
      <c r="A271" s="28"/>
      <c r="C271" s="1"/>
      <c r="D271" s="1"/>
      <c r="G271" s="1"/>
    </row>
    <row r="272" spans="1:7" ht="63" customHeight="1" x14ac:dyDescent="0.25">
      <c r="A272" s="28"/>
      <c r="C272" s="1"/>
      <c r="D272" s="1"/>
      <c r="G272" s="1"/>
    </row>
    <row r="273" spans="1:7" ht="63" customHeight="1" x14ac:dyDescent="0.25">
      <c r="A273" s="28"/>
      <c r="C273" s="1"/>
      <c r="D273" s="1"/>
      <c r="G273" s="1"/>
    </row>
    <row r="274" spans="1:7" ht="63" customHeight="1" x14ac:dyDescent="0.25">
      <c r="A274" s="28"/>
      <c r="C274" s="1"/>
      <c r="D274" s="1"/>
      <c r="G274" s="1"/>
    </row>
    <row r="275" spans="1:7" ht="63" customHeight="1" x14ac:dyDescent="0.25">
      <c r="A275" s="28"/>
      <c r="C275" s="1"/>
      <c r="D275" s="1"/>
      <c r="G275" s="1"/>
    </row>
    <row r="276" spans="1:7" ht="63" customHeight="1" x14ac:dyDescent="0.25">
      <c r="A276" s="28"/>
      <c r="C276" s="1"/>
      <c r="D276" s="1"/>
      <c r="G276" s="1"/>
    </row>
    <row r="277" spans="1:7" ht="63" customHeight="1" x14ac:dyDescent="0.25">
      <c r="A277" s="28"/>
      <c r="C277" s="1"/>
      <c r="D277" s="1"/>
      <c r="G277" s="1"/>
    </row>
    <row r="278" spans="1:7" ht="63" customHeight="1" x14ac:dyDescent="0.25">
      <c r="A278" s="28"/>
      <c r="C278" s="1"/>
      <c r="D278" s="1"/>
      <c r="G278" s="1"/>
    </row>
    <row r="279" spans="1:7" ht="63" customHeight="1" x14ac:dyDescent="0.25">
      <c r="A279" s="28"/>
      <c r="C279" s="1"/>
      <c r="D279" s="1"/>
      <c r="G279" s="1"/>
    </row>
    <row r="280" spans="1:7" ht="63" customHeight="1" x14ac:dyDescent="0.25">
      <c r="A280" s="28"/>
      <c r="C280" s="1"/>
      <c r="D280" s="1"/>
      <c r="G280" s="1"/>
    </row>
    <row r="281" spans="1:7" ht="63" customHeight="1" x14ac:dyDescent="0.25">
      <c r="A281" s="28"/>
      <c r="C281" s="1"/>
      <c r="D281" s="1"/>
      <c r="G281" s="1"/>
    </row>
    <row r="282" spans="1:7" ht="63" customHeight="1" x14ac:dyDescent="0.25">
      <c r="A282" s="28"/>
      <c r="C282" s="1"/>
      <c r="D282" s="1"/>
      <c r="G282" s="1"/>
    </row>
    <row r="283" spans="1:7" ht="78.75" customHeight="1" x14ac:dyDescent="0.25">
      <c r="A283" s="28"/>
      <c r="C283" s="1"/>
      <c r="D283" s="1"/>
      <c r="G283" s="1"/>
    </row>
    <row r="284" spans="1:7" ht="78.75" customHeight="1" x14ac:dyDescent="0.25">
      <c r="A284" s="28"/>
      <c r="C284" s="1"/>
      <c r="D284" s="1"/>
      <c r="G284" s="1"/>
    </row>
    <row r="285" spans="1:7" ht="78.75" customHeight="1" x14ac:dyDescent="0.25">
      <c r="A285" s="28"/>
      <c r="C285" s="1"/>
      <c r="D285" s="1"/>
      <c r="G285" s="1"/>
    </row>
    <row r="286" spans="1:7" ht="78.75" customHeight="1" x14ac:dyDescent="0.25">
      <c r="A286" s="28"/>
      <c r="C286" s="1"/>
      <c r="D286" s="1"/>
      <c r="G286" s="1"/>
    </row>
    <row r="287" spans="1:7" ht="78.75" customHeight="1" x14ac:dyDescent="0.25">
      <c r="A287" s="28"/>
      <c r="C287" s="1"/>
      <c r="D287" s="1"/>
      <c r="G287" s="1"/>
    </row>
    <row r="288" spans="1:7" ht="78.75" customHeight="1" x14ac:dyDescent="0.25">
      <c r="A288" s="28"/>
      <c r="C288" s="1"/>
      <c r="D288" s="1"/>
      <c r="G288" s="1"/>
    </row>
    <row r="289" spans="1:7" ht="78.75" customHeight="1" x14ac:dyDescent="0.25">
      <c r="A289" s="28"/>
      <c r="C289" s="1"/>
      <c r="D289" s="1"/>
      <c r="G289" s="1"/>
    </row>
    <row r="290" spans="1:7" ht="78.75" customHeight="1" x14ac:dyDescent="0.25">
      <c r="A290" s="28"/>
      <c r="C290" s="1"/>
      <c r="D290" s="1"/>
      <c r="G290" s="1"/>
    </row>
    <row r="291" spans="1:7" ht="78.75" customHeight="1" x14ac:dyDescent="0.25">
      <c r="A291" s="28"/>
      <c r="C291" s="1"/>
      <c r="D291" s="1"/>
      <c r="G291" s="1"/>
    </row>
    <row r="292" spans="1:7" ht="78.75" customHeight="1" x14ac:dyDescent="0.25">
      <c r="A292" s="28"/>
      <c r="C292" s="1"/>
      <c r="D292" s="1"/>
      <c r="G292" s="1"/>
    </row>
    <row r="293" spans="1:7" ht="78.75" customHeight="1" x14ac:dyDescent="0.25">
      <c r="A293" s="28"/>
      <c r="C293" s="1"/>
      <c r="D293" s="1"/>
      <c r="G293" s="1"/>
    </row>
    <row r="294" spans="1:7" ht="78.75" customHeight="1" x14ac:dyDescent="0.25">
      <c r="A294" s="28"/>
      <c r="C294" s="1"/>
      <c r="D294" s="1"/>
      <c r="G294" s="1"/>
    </row>
    <row r="295" spans="1:7" ht="78.75" customHeight="1" x14ac:dyDescent="0.25">
      <c r="A295" s="28"/>
      <c r="C295" s="1"/>
      <c r="D295" s="1"/>
      <c r="G295" s="1"/>
    </row>
    <row r="296" spans="1:7" ht="78.75" customHeight="1" x14ac:dyDescent="0.25">
      <c r="A296" s="28"/>
      <c r="C296" s="1"/>
      <c r="D296" s="1"/>
      <c r="G296" s="1"/>
    </row>
    <row r="297" spans="1:7" ht="78.75" customHeight="1" x14ac:dyDescent="0.25">
      <c r="A297" s="28"/>
      <c r="C297" s="1"/>
      <c r="D297" s="1"/>
      <c r="G297" s="1"/>
    </row>
    <row r="298" spans="1:7" ht="63" customHeight="1" x14ac:dyDescent="0.25">
      <c r="A298" s="28"/>
      <c r="C298" s="1"/>
      <c r="D298" s="1"/>
      <c r="G298" s="1"/>
    </row>
    <row r="299" spans="1:7" ht="63" customHeight="1" x14ac:dyDescent="0.25">
      <c r="A299" s="28"/>
      <c r="C299" s="1"/>
      <c r="D299" s="1"/>
      <c r="G299" s="1"/>
    </row>
    <row r="300" spans="1:7" ht="63" customHeight="1" x14ac:dyDescent="0.25">
      <c r="A300" s="28"/>
      <c r="C300" s="1"/>
      <c r="D300" s="1"/>
      <c r="G300" s="1"/>
    </row>
    <row r="301" spans="1:7" ht="63" customHeight="1" x14ac:dyDescent="0.25">
      <c r="A301" s="28"/>
      <c r="C301" s="1"/>
      <c r="D301" s="1"/>
      <c r="G301" s="1"/>
    </row>
    <row r="302" spans="1:7" ht="63" customHeight="1" x14ac:dyDescent="0.25">
      <c r="A302" s="28"/>
      <c r="C302" s="1"/>
      <c r="D302" s="1"/>
      <c r="G302" s="1"/>
    </row>
    <row r="303" spans="1:7" ht="63" customHeight="1" x14ac:dyDescent="0.25">
      <c r="A303" s="28"/>
      <c r="C303" s="1"/>
      <c r="D303" s="1"/>
      <c r="G303" s="1"/>
    </row>
    <row r="304" spans="1:7" ht="63" customHeight="1" x14ac:dyDescent="0.25">
      <c r="A304" s="28"/>
      <c r="C304" s="1"/>
      <c r="D304" s="1"/>
      <c r="G304" s="1"/>
    </row>
    <row r="305" spans="1:7" ht="63" customHeight="1" x14ac:dyDescent="0.25">
      <c r="A305" s="28"/>
      <c r="C305" s="1"/>
      <c r="D305" s="1"/>
      <c r="G305" s="1"/>
    </row>
    <row r="306" spans="1:7" ht="63" customHeight="1" x14ac:dyDescent="0.25">
      <c r="A306" s="28"/>
      <c r="C306" s="1"/>
      <c r="D306" s="1"/>
      <c r="G306" s="1"/>
    </row>
    <row r="307" spans="1:7" ht="63" customHeight="1" x14ac:dyDescent="0.25">
      <c r="A307" s="28"/>
      <c r="C307" s="1"/>
      <c r="D307" s="1"/>
      <c r="G307" s="1"/>
    </row>
    <row r="308" spans="1:7" ht="63" customHeight="1" x14ac:dyDescent="0.25">
      <c r="A308" s="28"/>
      <c r="C308" s="1"/>
      <c r="D308" s="1"/>
      <c r="G308" s="1"/>
    </row>
    <row r="309" spans="1:7" ht="63" customHeight="1" x14ac:dyDescent="0.25">
      <c r="A309" s="28"/>
      <c r="C309" s="1"/>
      <c r="D309" s="1"/>
      <c r="G309" s="1"/>
    </row>
    <row r="310" spans="1:7" ht="63" customHeight="1" x14ac:dyDescent="0.25">
      <c r="A310" s="28"/>
      <c r="C310" s="1"/>
      <c r="D310" s="1"/>
      <c r="G310" s="1"/>
    </row>
    <row r="311" spans="1:7" ht="63" customHeight="1" x14ac:dyDescent="0.25">
      <c r="A311" s="28"/>
      <c r="C311" s="1"/>
      <c r="D311" s="1"/>
      <c r="G311" s="1"/>
    </row>
    <row r="312" spans="1:7" ht="63" customHeight="1" x14ac:dyDescent="0.25">
      <c r="A312" s="28"/>
      <c r="C312" s="1"/>
      <c r="D312" s="1"/>
      <c r="G312" s="1"/>
    </row>
    <row r="313" spans="1:7" ht="63" customHeight="1" x14ac:dyDescent="0.25">
      <c r="A313" s="28"/>
      <c r="C313" s="1"/>
      <c r="D313" s="1"/>
      <c r="G313" s="1"/>
    </row>
    <row r="314" spans="1:7" ht="63" customHeight="1" x14ac:dyDescent="0.25">
      <c r="A314" s="28"/>
      <c r="C314" s="1"/>
      <c r="D314" s="1"/>
      <c r="G314" s="1"/>
    </row>
    <row r="315" spans="1:7" ht="63" customHeight="1" x14ac:dyDescent="0.25">
      <c r="A315" s="28"/>
      <c r="C315" s="1"/>
      <c r="D315" s="1"/>
      <c r="G315" s="1"/>
    </row>
    <row r="316" spans="1:7" ht="63" customHeight="1" x14ac:dyDescent="0.25">
      <c r="A316" s="28"/>
      <c r="C316" s="1"/>
      <c r="D316" s="1"/>
      <c r="G316" s="1"/>
    </row>
    <row r="317" spans="1:7" ht="63" customHeight="1" x14ac:dyDescent="0.25">
      <c r="A317" s="28"/>
      <c r="C317" s="1"/>
      <c r="D317" s="1"/>
      <c r="G317" s="1"/>
    </row>
    <row r="318" spans="1:7" ht="63" customHeight="1" x14ac:dyDescent="0.25">
      <c r="A318" s="28"/>
      <c r="C318" s="1"/>
      <c r="D318" s="1"/>
      <c r="G318" s="1"/>
    </row>
    <row r="319" spans="1:7" ht="63" customHeight="1" x14ac:dyDescent="0.25">
      <c r="A319" s="28"/>
      <c r="C319" s="1"/>
      <c r="D319" s="1"/>
      <c r="G319" s="1"/>
    </row>
    <row r="320" spans="1:7" ht="63" customHeight="1" x14ac:dyDescent="0.25">
      <c r="A320" s="28"/>
      <c r="C320" s="1"/>
      <c r="D320" s="1"/>
      <c r="G320" s="1"/>
    </row>
    <row r="321" spans="1:7" ht="63" customHeight="1" x14ac:dyDescent="0.25">
      <c r="A321" s="28"/>
      <c r="C321" s="1"/>
      <c r="D321" s="1"/>
      <c r="G321" s="1"/>
    </row>
    <row r="322" spans="1:7" ht="63" customHeight="1" x14ac:dyDescent="0.25">
      <c r="A322" s="28"/>
      <c r="C322" s="1"/>
      <c r="D322" s="1"/>
      <c r="G322" s="1"/>
    </row>
    <row r="323" spans="1:7" ht="63" customHeight="1" x14ac:dyDescent="0.25">
      <c r="A323" s="28"/>
      <c r="C323" s="1"/>
      <c r="D323" s="1"/>
      <c r="G323" s="1"/>
    </row>
    <row r="324" spans="1:7" ht="63" customHeight="1" x14ac:dyDescent="0.25">
      <c r="A324" s="28"/>
      <c r="C324" s="1"/>
      <c r="D324" s="1"/>
      <c r="G324" s="1"/>
    </row>
    <row r="325" spans="1:7" ht="63" customHeight="1" x14ac:dyDescent="0.25">
      <c r="A325" s="28"/>
      <c r="C325" s="1"/>
      <c r="D325" s="1"/>
      <c r="G325" s="1"/>
    </row>
    <row r="326" spans="1:7" ht="63" customHeight="1" x14ac:dyDescent="0.25">
      <c r="A326" s="28"/>
      <c r="C326" s="1"/>
      <c r="D326" s="1"/>
      <c r="G326" s="1"/>
    </row>
    <row r="327" spans="1:7" ht="63" customHeight="1" x14ac:dyDescent="0.25">
      <c r="A327" s="28"/>
      <c r="C327" s="1"/>
      <c r="D327" s="1"/>
      <c r="G327" s="1"/>
    </row>
    <row r="328" spans="1:7" ht="63" customHeight="1" x14ac:dyDescent="0.25">
      <c r="A328" s="28"/>
      <c r="C328" s="1"/>
      <c r="D328" s="1"/>
      <c r="G328" s="1"/>
    </row>
    <row r="329" spans="1:7" ht="63" customHeight="1" x14ac:dyDescent="0.25">
      <c r="A329" s="28"/>
      <c r="C329" s="1"/>
      <c r="D329" s="1"/>
      <c r="G329" s="1"/>
    </row>
    <row r="330" spans="1:7" ht="63" customHeight="1" x14ac:dyDescent="0.25">
      <c r="A330" s="28"/>
      <c r="C330" s="1"/>
      <c r="D330" s="1"/>
      <c r="G330" s="1"/>
    </row>
    <row r="331" spans="1:7" ht="63" customHeight="1" x14ac:dyDescent="0.25">
      <c r="A331" s="28"/>
      <c r="C331" s="1"/>
      <c r="D331" s="1"/>
      <c r="G331" s="1"/>
    </row>
    <row r="332" spans="1:7" ht="63" customHeight="1" x14ac:dyDescent="0.25">
      <c r="A332" s="28"/>
      <c r="C332" s="1"/>
      <c r="D332" s="1"/>
      <c r="G332" s="1"/>
    </row>
    <row r="333" spans="1:7" ht="63" customHeight="1" x14ac:dyDescent="0.25">
      <c r="A333" s="28"/>
      <c r="C333" s="1"/>
      <c r="D333" s="1"/>
      <c r="G333" s="1"/>
    </row>
    <row r="334" spans="1:7" ht="63" customHeight="1" x14ac:dyDescent="0.25">
      <c r="A334" s="28"/>
      <c r="C334" s="1"/>
      <c r="D334" s="1"/>
      <c r="G334" s="1"/>
    </row>
    <row r="335" spans="1:7" ht="63" customHeight="1" x14ac:dyDescent="0.25">
      <c r="A335" s="28"/>
      <c r="C335" s="1"/>
      <c r="D335" s="1"/>
      <c r="G335" s="1"/>
    </row>
    <row r="336" spans="1:7" ht="63" customHeight="1" x14ac:dyDescent="0.25">
      <c r="A336" s="28"/>
      <c r="C336" s="1"/>
      <c r="D336" s="1"/>
      <c r="G336" s="1"/>
    </row>
    <row r="337" spans="1:7" ht="63" customHeight="1" x14ac:dyDescent="0.25">
      <c r="A337" s="28"/>
      <c r="C337" s="1"/>
      <c r="D337" s="1"/>
      <c r="G337" s="1"/>
    </row>
    <row r="338" spans="1:7" ht="63" customHeight="1" x14ac:dyDescent="0.25">
      <c r="A338" s="28"/>
      <c r="C338" s="1"/>
      <c r="D338" s="1"/>
      <c r="G338" s="1"/>
    </row>
    <row r="339" spans="1:7" ht="63" customHeight="1" x14ac:dyDescent="0.25">
      <c r="A339" s="28"/>
      <c r="C339" s="1"/>
      <c r="D339" s="1"/>
      <c r="G339" s="1"/>
    </row>
    <row r="340" spans="1:7" ht="63" customHeight="1" x14ac:dyDescent="0.25">
      <c r="A340" s="28"/>
      <c r="C340" s="1"/>
      <c r="D340" s="1"/>
      <c r="G340" s="1"/>
    </row>
    <row r="341" spans="1:7" ht="63" customHeight="1" x14ac:dyDescent="0.25">
      <c r="A341" s="28"/>
      <c r="C341" s="1"/>
      <c r="D341" s="1"/>
      <c r="G341" s="1"/>
    </row>
    <row r="342" spans="1:7" ht="63" customHeight="1" x14ac:dyDescent="0.25">
      <c r="A342" s="28"/>
      <c r="C342" s="1"/>
      <c r="D342" s="1"/>
      <c r="G342" s="1"/>
    </row>
    <row r="343" spans="1:7" ht="63" customHeight="1" x14ac:dyDescent="0.25">
      <c r="A343" s="28"/>
      <c r="C343" s="1"/>
      <c r="D343" s="1"/>
      <c r="G343" s="1"/>
    </row>
    <row r="344" spans="1:7" ht="63" customHeight="1" x14ac:dyDescent="0.25">
      <c r="A344" s="28"/>
      <c r="C344" s="1"/>
      <c r="D344" s="1"/>
      <c r="G344" s="1"/>
    </row>
    <row r="345" spans="1:7" ht="63" customHeight="1" x14ac:dyDescent="0.25">
      <c r="A345" s="28"/>
      <c r="C345" s="1"/>
      <c r="D345" s="1"/>
      <c r="G345" s="1"/>
    </row>
    <row r="346" spans="1:7" ht="63" customHeight="1" x14ac:dyDescent="0.25">
      <c r="A346" s="28"/>
      <c r="C346" s="1"/>
      <c r="D346" s="1"/>
      <c r="G346" s="1"/>
    </row>
    <row r="347" spans="1:7" ht="63" customHeight="1" x14ac:dyDescent="0.25">
      <c r="A347" s="28"/>
      <c r="C347" s="1"/>
      <c r="D347" s="1"/>
      <c r="G347" s="1"/>
    </row>
    <row r="348" spans="1:7" ht="63" customHeight="1" x14ac:dyDescent="0.25">
      <c r="A348" s="28"/>
      <c r="C348" s="1"/>
      <c r="D348" s="1"/>
      <c r="G348" s="1"/>
    </row>
    <row r="349" spans="1:7" ht="63" customHeight="1" x14ac:dyDescent="0.25">
      <c r="A349" s="28"/>
      <c r="C349" s="1"/>
      <c r="D349" s="1"/>
      <c r="G349" s="1"/>
    </row>
    <row r="350" spans="1:7" ht="63" customHeight="1" x14ac:dyDescent="0.25">
      <c r="A350" s="28"/>
      <c r="C350" s="1"/>
      <c r="D350" s="1"/>
      <c r="G350" s="1"/>
    </row>
    <row r="351" spans="1:7" ht="63" customHeight="1" x14ac:dyDescent="0.25">
      <c r="A351" s="28"/>
      <c r="C351" s="1"/>
      <c r="D351" s="1"/>
      <c r="G351" s="1"/>
    </row>
    <row r="352" spans="1:7" ht="63" customHeight="1" x14ac:dyDescent="0.25">
      <c r="A352" s="28"/>
      <c r="C352" s="1"/>
      <c r="D352" s="1"/>
      <c r="G352" s="1"/>
    </row>
    <row r="353" spans="1:7" ht="63" customHeight="1" x14ac:dyDescent="0.25">
      <c r="A353" s="28"/>
      <c r="C353" s="1"/>
      <c r="D353" s="1"/>
      <c r="G353" s="1"/>
    </row>
    <row r="354" spans="1:7" ht="63" customHeight="1" x14ac:dyDescent="0.25">
      <c r="A354" s="28"/>
      <c r="C354" s="1"/>
      <c r="D354" s="1"/>
      <c r="G354" s="1"/>
    </row>
    <row r="355" spans="1:7" ht="63" customHeight="1" x14ac:dyDescent="0.25">
      <c r="A355" s="28"/>
      <c r="C355" s="1"/>
      <c r="D355" s="1"/>
      <c r="G355" s="1"/>
    </row>
    <row r="356" spans="1:7" ht="63" customHeight="1" x14ac:dyDescent="0.25">
      <c r="A356" s="28"/>
      <c r="C356" s="1"/>
      <c r="D356" s="1"/>
      <c r="G356" s="1"/>
    </row>
    <row r="357" spans="1:7" ht="63" customHeight="1" x14ac:dyDescent="0.25">
      <c r="A357" s="28"/>
      <c r="C357" s="1"/>
      <c r="D357" s="1"/>
      <c r="G357" s="1"/>
    </row>
    <row r="358" spans="1:7" ht="63" customHeight="1" x14ac:dyDescent="0.25">
      <c r="A358" s="28"/>
      <c r="C358" s="1"/>
      <c r="D358" s="1"/>
      <c r="G358" s="1"/>
    </row>
    <row r="359" spans="1:7" ht="63" customHeight="1" x14ac:dyDescent="0.25">
      <c r="A359" s="28"/>
      <c r="C359" s="1"/>
      <c r="D359" s="1"/>
      <c r="G359" s="1"/>
    </row>
    <row r="360" spans="1:7" ht="63" customHeight="1" x14ac:dyDescent="0.25">
      <c r="A360" s="28"/>
      <c r="C360" s="1"/>
      <c r="D360" s="1"/>
      <c r="G360" s="1"/>
    </row>
    <row r="361" spans="1:7" ht="63" customHeight="1" x14ac:dyDescent="0.25">
      <c r="A361" s="28"/>
      <c r="C361" s="1"/>
      <c r="D361" s="1"/>
      <c r="G361" s="1"/>
    </row>
    <row r="362" spans="1:7" ht="63" customHeight="1" x14ac:dyDescent="0.25">
      <c r="A362" s="28"/>
      <c r="C362" s="1"/>
      <c r="D362" s="1"/>
      <c r="G362" s="1"/>
    </row>
    <row r="363" spans="1:7" ht="63" customHeight="1" x14ac:dyDescent="0.25">
      <c r="A363" s="28"/>
      <c r="C363" s="1"/>
      <c r="D363" s="1"/>
      <c r="G363" s="1"/>
    </row>
    <row r="364" spans="1:7" ht="63" customHeight="1" x14ac:dyDescent="0.25">
      <c r="A364" s="28"/>
      <c r="C364" s="1"/>
      <c r="D364" s="1"/>
      <c r="G364" s="1"/>
    </row>
    <row r="365" spans="1:7" ht="63" customHeight="1" x14ac:dyDescent="0.25">
      <c r="A365" s="28"/>
      <c r="C365" s="1"/>
      <c r="D365" s="1"/>
      <c r="G365" s="1"/>
    </row>
    <row r="366" spans="1:7" ht="63" customHeight="1" x14ac:dyDescent="0.25">
      <c r="A366" s="28"/>
      <c r="C366" s="1"/>
      <c r="D366" s="1"/>
      <c r="G366" s="1"/>
    </row>
    <row r="367" spans="1:7" ht="63" customHeight="1" x14ac:dyDescent="0.25">
      <c r="A367" s="28"/>
      <c r="C367" s="1"/>
      <c r="D367" s="1"/>
      <c r="G367" s="1"/>
    </row>
    <row r="368" spans="1:7" ht="63" customHeight="1" x14ac:dyDescent="0.25">
      <c r="A368" s="28"/>
      <c r="C368" s="1"/>
      <c r="D368" s="1"/>
      <c r="G368" s="1"/>
    </row>
    <row r="369" spans="1:7" ht="63" customHeight="1" x14ac:dyDescent="0.25">
      <c r="A369" s="28"/>
      <c r="C369" s="1"/>
      <c r="D369" s="1"/>
      <c r="G369" s="1"/>
    </row>
    <row r="370" spans="1:7" ht="63" customHeight="1" x14ac:dyDescent="0.25">
      <c r="A370" s="28"/>
      <c r="C370" s="1"/>
      <c r="D370" s="1"/>
      <c r="G370" s="1"/>
    </row>
    <row r="371" spans="1:7" ht="63" customHeight="1" x14ac:dyDescent="0.25">
      <c r="A371" s="28"/>
      <c r="C371" s="1"/>
      <c r="D371" s="1"/>
      <c r="G371" s="1"/>
    </row>
    <row r="372" spans="1:7" ht="63" customHeight="1" x14ac:dyDescent="0.25">
      <c r="A372" s="28"/>
      <c r="C372" s="1"/>
      <c r="D372" s="1"/>
      <c r="G372" s="1"/>
    </row>
    <row r="373" spans="1:7" ht="63" customHeight="1" x14ac:dyDescent="0.25">
      <c r="A373" s="28"/>
      <c r="C373" s="1"/>
      <c r="D373" s="1"/>
      <c r="G373" s="1"/>
    </row>
    <row r="374" spans="1:7" ht="63" customHeight="1" x14ac:dyDescent="0.25">
      <c r="A374" s="28"/>
      <c r="C374" s="1"/>
      <c r="D374" s="1"/>
      <c r="G374" s="1"/>
    </row>
    <row r="375" spans="1:7" ht="63" customHeight="1" x14ac:dyDescent="0.25">
      <c r="A375" s="28"/>
      <c r="C375" s="1"/>
      <c r="D375" s="1"/>
      <c r="G375" s="1"/>
    </row>
    <row r="376" spans="1:7" ht="63" customHeight="1" x14ac:dyDescent="0.25">
      <c r="A376" s="28"/>
      <c r="C376" s="1"/>
      <c r="D376" s="1"/>
      <c r="G376" s="1"/>
    </row>
    <row r="377" spans="1:7" ht="63" customHeight="1" x14ac:dyDescent="0.25">
      <c r="A377" s="28"/>
      <c r="C377" s="1"/>
      <c r="D377" s="1"/>
      <c r="G377" s="1"/>
    </row>
    <row r="378" spans="1:7" ht="63" customHeight="1" x14ac:dyDescent="0.25">
      <c r="A378" s="28"/>
      <c r="C378" s="1"/>
      <c r="D378" s="1"/>
      <c r="G378" s="1"/>
    </row>
    <row r="379" spans="1:7" ht="63" customHeight="1" x14ac:dyDescent="0.25">
      <c r="A379" s="28"/>
      <c r="C379" s="1"/>
      <c r="D379" s="1"/>
      <c r="G379" s="1"/>
    </row>
    <row r="380" spans="1:7" ht="63" customHeight="1" x14ac:dyDescent="0.25">
      <c r="A380" s="28"/>
      <c r="C380" s="1"/>
      <c r="D380" s="1"/>
      <c r="G380" s="1"/>
    </row>
    <row r="381" spans="1:7" ht="63" customHeight="1" x14ac:dyDescent="0.25">
      <c r="A381" s="28"/>
      <c r="C381" s="1"/>
      <c r="D381" s="1"/>
      <c r="G381" s="1"/>
    </row>
    <row r="382" spans="1:7" ht="63" customHeight="1" x14ac:dyDescent="0.25">
      <c r="A382" s="28"/>
      <c r="C382" s="1"/>
      <c r="D382" s="1"/>
      <c r="G382" s="1"/>
    </row>
    <row r="383" spans="1:7" ht="63" customHeight="1" x14ac:dyDescent="0.25">
      <c r="A383" s="28"/>
      <c r="C383" s="1"/>
      <c r="D383" s="1"/>
      <c r="G383" s="1"/>
    </row>
    <row r="384" spans="1:7" ht="63" customHeight="1" x14ac:dyDescent="0.25">
      <c r="A384" s="28"/>
      <c r="C384" s="1"/>
      <c r="D384" s="1"/>
      <c r="G384" s="1"/>
    </row>
    <row r="385" spans="1:7" ht="63" customHeight="1" x14ac:dyDescent="0.25">
      <c r="A385" s="28"/>
      <c r="C385" s="1"/>
      <c r="D385" s="1"/>
      <c r="G385" s="1"/>
    </row>
    <row r="386" spans="1:7" ht="63" customHeight="1" x14ac:dyDescent="0.25">
      <c r="A386" s="28"/>
      <c r="C386" s="1"/>
      <c r="D386" s="1"/>
      <c r="G386" s="1"/>
    </row>
    <row r="387" spans="1:7" ht="63" customHeight="1" x14ac:dyDescent="0.25">
      <c r="A387" s="28"/>
      <c r="C387" s="1"/>
      <c r="D387" s="1"/>
      <c r="G387" s="1"/>
    </row>
    <row r="388" spans="1:7" ht="63" customHeight="1" x14ac:dyDescent="0.25">
      <c r="A388" s="28"/>
      <c r="C388" s="1"/>
      <c r="D388" s="1"/>
      <c r="G388" s="1"/>
    </row>
    <row r="389" spans="1:7" ht="63" customHeight="1" x14ac:dyDescent="0.25">
      <c r="A389" s="28"/>
      <c r="C389" s="1"/>
      <c r="D389" s="1"/>
      <c r="G389" s="1"/>
    </row>
    <row r="390" spans="1:7" ht="63" customHeight="1" x14ac:dyDescent="0.25">
      <c r="A390" s="28"/>
      <c r="C390" s="1"/>
      <c r="D390" s="1"/>
      <c r="G390" s="1"/>
    </row>
    <row r="391" spans="1:7" ht="63" customHeight="1" x14ac:dyDescent="0.25">
      <c r="A391" s="28"/>
      <c r="C391" s="1"/>
      <c r="D391" s="1"/>
      <c r="G391" s="1"/>
    </row>
    <row r="392" spans="1:7" ht="63" customHeight="1" x14ac:dyDescent="0.25">
      <c r="A392" s="28"/>
      <c r="C392" s="1"/>
      <c r="D392" s="1"/>
      <c r="G392" s="1"/>
    </row>
    <row r="393" spans="1:7" ht="63" customHeight="1" x14ac:dyDescent="0.25">
      <c r="A393" s="28"/>
      <c r="C393" s="1"/>
      <c r="D393" s="1"/>
      <c r="G393" s="1"/>
    </row>
    <row r="394" spans="1:7" ht="63" customHeight="1" x14ac:dyDescent="0.25">
      <c r="A394" s="28"/>
      <c r="C394" s="1"/>
      <c r="D394" s="1"/>
      <c r="G394" s="1"/>
    </row>
    <row r="395" spans="1:7" ht="63" customHeight="1" x14ac:dyDescent="0.25">
      <c r="A395" s="28"/>
      <c r="C395" s="1"/>
      <c r="D395" s="1"/>
      <c r="G395" s="1"/>
    </row>
    <row r="396" spans="1:7" ht="63" customHeight="1" x14ac:dyDescent="0.25">
      <c r="A396" s="28"/>
      <c r="C396" s="1"/>
      <c r="D396" s="1"/>
      <c r="G396" s="1"/>
    </row>
    <row r="397" spans="1:7" ht="63" customHeight="1" x14ac:dyDescent="0.25">
      <c r="A397" s="28"/>
      <c r="C397" s="1"/>
      <c r="D397" s="1"/>
      <c r="G397" s="1"/>
    </row>
    <row r="398" spans="1:7" ht="63" customHeight="1" x14ac:dyDescent="0.25">
      <c r="A398" s="28"/>
      <c r="C398" s="1"/>
      <c r="D398" s="1"/>
      <c r="G398" s="1"/>
    </row>
    <row r="399" spans="1:7" ht="63" customHeight="1" x14ac:dyDescent="0.25">
      <c r="A399" s="28"/>
      <c r="C399" s="1"/>
      <c r="D399" s="1"/>
      <c r="G399" s="1"/>
    </row>
    <row r="400" spans="1:7" ht="63" customHeight="1" x14ac:dyDescent="0.25">
      <c r="A400" s="28"/>
      <c r="C400" s="1"/>
      <c r="D400" s="1"/>
      <c r="G400" s="1"/>
    </row>
    <row r="401" spans="1:7" ht="63" customHeight="1" x14ac:dyDescent="0.25">
      <c r="A401" s="28"/>
      <c r="C401" s="1"/>
      <c r="D401" s="1"/>
      <c r="G401" s="1"/>
    </row>
    <row r="402" spans="1:7" ht="63" customHeight="1" x14ac:dyDescent="0.25">
      <c r="A402" s="28"/>
      <c r="C402" s="1"/>
      <c r="D402" s="1"/>
      <c r="G402" s="1"/>
    </row>
    <row r="403" spans="1:7" ht="63" customHeight="1" x14ac:dyDescent="0.25">
      <c r="A403" s="28"/>
      <c r="C403" s="1"/>
      <c r="D403" s="1"/>
      <c r="G403" s="1"/>
    </row>
    <row r="404" spans="1:7" ht="63" customHeight="1" x14ac:dyDescent="0.25">
      <c r="A404" s="28"/>
      <c r="C404" s="1"/>
      <c r="D404" s="1"/>
      <c r="G404" s="1"/>
    </row>
    <row r="405" spans="1:7" ht="63" customHeight="1" x14ac:dyDescent="0.25">
      <c r="A405" s="28"/>
      <c r="C405" s="1"/>
      <c r="D405" s="1"/>
      <c r="G405" s="1"/>
    </row>
    <row r="406" spans="1:7" ht="63" customHeight="1" x14ac:dyDescent="0.25">
      <c r="A406" s="28"/>
      <c r="C406" s="1"/>
      <c r="D406" s="1"/>
      <c r="G406" s="1"/>
    </row>
    <row r="407" spans="1:7" ht="63" customHeight="1" x14ac:dyDescent="0.25">
      <c r="A407" s="28"/>
      <c r="C407" s="1"/>
      <c r="D407" s="1"/>
      <c r="G407" s="1"/>
    </row>
    <row r="408" spans="1:7" ht="63" customHeight="1" x14ac:dyDescent="0.25">
      <c r="A408" s="28"/>
      <c r="C408" s="1"/>
      <c r="D408" s="1"/>
      <c r="G408" s="1"/>
    </row>
    <row r="409" spans="1:7" ht="63" customHeight="1" x14ac:dyDescent="0.25">
      <c r="A409" s="28"/>
      <c r="C409" s="1"/>
      <c r="D409" s="1"/>
      <c r="G409" s="1"/>
    </row>
    <row r="410" spans="1:7" ht="63" customHeight="1" x14ac:dyDescent="0.25">
      <c r="A410" s="28"/>
      <c r="C410" s="1"/>
      <c r="D410" s="1"/>
      <c r="G410" s="1"/>
    </row>
    <row r="411" spans="1:7" ht="63" customHeight="1" x14ac:dyDescent="0.25">
      <c r="A411" s="28"/>
      <c r="C411" s="1"/>
      <c r="D411" s="1"/>
      <c r="G411" s="1"/>
    </row>
    <row r="412" spans="1:7" ht="63" customHeight="1" x14ac:dyDescent="0.25">
      <c r="A412" s="28"/>
      <c r="C412" s="1"/>
      <c r="D412" s="1"/>
      <c r="G412" s="1"/>
    </row>
    <row r="413" spans="1:7" ht="63" customHeight="1" x14ac:dyDescent="0.25">
      <c r="A413" s="28"/>
      <c r="C413" s="1"/>
      <c r="D413" s="1"/>
      <c r="G413" s="1"/>
    </row>
    <row r="414" spans="1:7" x14ac:dyDescent="0.25">
      <c r="A414" s="28"/>
      <c r="C414" s="1"/>
      <c r="D414" s="1"/>
      <c r="G414" s="1"/>
    </row>
    <row r="415" spans="1:7" x14ac:dyDescent="0.25">
      <c r="A415" s="28"/>
      <c r="C415" s="1"/>
      <c r="D415" s="1"/>
      <c r="G415" s="1"/>
    </row>
    <row r="416" spans="1:7" x14ac:dyDescent="0.25">
      <c r="A416" s="28"/>
      <c r="C416" s="1"/>
      <c r="D416" s="1"/>
      <c r="G416" s="1"/>
    </row>
    <row r="417" spans="1:7" x14ac:dyDescent="0.25">
      <c r="A417" s="28"/>
      <c r="C417" s="1"/>
      <c r="D417" s="1"/>
      <c r="G417" s="1"/>
    </row>
    <row r="418" spans="1:7" x14ac:dyDescent="0.25">
      <c r="A418" s="28"/>
      <c r="C418" s="1"/>
      <c r="D418" s="1"/>
      <c r="G418" s="1"/>
    </row>
    <row r="419" spans="1:7" x14ac:dyDescent="0.25">
      <c r="A419" s="28"/>
      <c r="C419" s="1"/>
      <c r="D419" s="1"/>
      <c r="G419" s="1"/>
    </row>
    <row r="420" spans="1:7" ht="64.5" customHeight="1" x14ac:dyDescent="0.25">
      <c r="A420" s="28"/>
      <c r="C420" s="1"/>
      <c r="D420" s="1"/>
      <c r="G420" s="1"/>
    </row>
    <row r="421" spans="1:7" ht="64.5" customHeight="1" x14ac:dyDescent="0.25">
      <c r="A421" s="28"/>
      <c r="C421" s="1"/>
      <c r="D421" s="1"/>
      <c r="G421" s="1"/>
    </row>
    <row r="422" spans="1:7" ht="64.5" customHeight="1" x14ac:dyDescent="0.25">
      <c r="A422" s="28"/>
      <c r="C422" s="1"/>
      <c r="D422" s="1"/>
      <c r="G422" s="1"/>
    </row>
    <row r="423" spans="1:7" ht="64.5" customHeight="1" x14ac:dyDescent="0.25">
      <c r="A423" s="28"/>
      <c r="C423" s="1"/>
      <c r="D423" s="1"/>
      <c r="G423" s="1"/>
    </row>
    <row r="424" spans="1:7" ht="64.5" customHeight="1" x14ac:dyDescent="0.25">
      <c r="A424" s="28"/>
      <c r="C424" s="1"/>
      <c r="D424" s="1"/>
      <c r="G424" s="1"/>
    </row>
    <row r="425" spans="1:7" ht="64.5" customHeight="1" x14ac:dyDescent="0.25">
      <c r="A425" s="28"/>
      <c r="C425" s="1"/>
      <c r="D425" s="1"/>
      <c r="G425" s="1"/>
    </row>
    <row r="426" spans="1:7" ht="64.5" customHeight="1" x14ac:dyDescent="0.25">
      <c r="A426" s="28"/>
      <c r="C426" s="1"/>
      <c r="D426" s="1"/>
      <c r="G426" s="1"/>
    </row>
    <row r="427" spans="1:7" ht="64.5" customHeight="1" x14ac:dyDescent="0.25">
      <c r="A427" s="28"/>
      <c r="C427" s="1"/>
      <c r="D427" s="1"/>
      <c r="G427" s="1"/>
    </row>
    <row r="428" spans="1:7" ht="64.5" customHeight="1" x14ac:dyDescent="0.25">
      <c r="A428" s="28"/>
      <c r="C428" s="1"/>
      <c r="D428" s="1"/>
      <c r="G428" s="1"/>
    </row>
    <row r="429" spans="1:7" ht="64.5" customHeight="1" x14ac:dyDescent="0.25">
      <c r="A429" s="28"/>
      <c r="C429" s="1"/>
      <c r="D429" s="1"/>
      <c r="G429" s="1"/>
    </row>
    <row r="430" spans="1:7" ht="64.5" customHeight="1" x14ac:dyDescent="0.25">
      <c r="A430" s="28"/>
      <c r="C430" s="1"/>
      <c r="D430" s="1"/>
      <c r="G430" s="1"/>
    </row>
    <row r="431" spans="1:7" ht="64.5" customHeight="1" x14ac:dyDescent="0.25">
      <c r="A431" s="28"/>
      <c r="C431" s="1"/>
      <c r="D431" s="1"/>
      <c r="G431" s="1"/>
    </row>
    <row r="432" spans="1:7" ht="64.5" customHeight="1" x14ac:dyDescent="0.25">
      <c r="A432" s="28"/>
      <c r="C432" s="1"/>
      <c r="D432" s="1"/>
      <c r="G432" s="1"/>
    </row>
    <row r="433" spans="1:7" ht="64.5" customHeight="1" x14ac:dyDescent="0.25">
      <c r="A433" s="28"/>
      <c r="C433" s="1"/>
      <c r="D433" s="1"/>
      <c r="G433" s="1"/>
    </row>
    <row r="434" spans="1:7" ht="64.5" customHeight="1" x14ac:dyDescent="0.25">
      <c r="A434" s="28"/>
      <c r="C434" s="1"/>
      <c r="D434" s="1"/>
      <c r="G434" s="1"/>
    </row>
    <row r="435" spans="1:7" ht="64.5" customHeight="1" x14ac:dyDescent="0.25">
      <c r="A435" s="28"/>
      <c r="C435" s="1"/>
      <c r="D435" s="1"/>
      <c r="G435" s="1"/>
    </row>
    <row r="436" spans="1:7" ht="64.5" customHeight="1" x14ac:dyDescent="0.25">
      <c r="A436" s="28"/>
      <c r="C436" s="1"/>
      <c r="D436" s="1"/>
      <c r="G436" s="1"/>
    </row>
    <row r="437" spans="1:7" ht="64.5" customHeight="1" x14ac:dyDescent="0.25">
      <c r="A437" s="28"/>
      <c r="C437" s="1"/>
      <c r="D437" s="1"/>
      <c r="G437" s="1"/>
    </row>
    <row r="438" spans="1:7" ht="64.5" customHeight="1" x14ac:dyDescent="0.25">
      <c r="A438" s="28"/>
      <c r="C438" s="1"/>
      <c r="D438" s="1"/>
      <c r="G438" s="1"/>
    </row>
    <row r="439" spans="1:7" ht="64.5" customHeight="1" x14ac:dyDescent="0.25">
      <c r="A439" s="28"/>
      <c r="C439" s="1"/>
      <c r="D439" s="1"/>
      <c r="G439" s="1"/>
    </row>
    <row r="440" spans="1:7" ht="64.5" customHeight="1" x14ac:dyDescent="0.25">
      <c r="A440" s="28"/>
      <c r="C440" s="1"/>
      <c r="D440" s="1"/>
      <c r="G440" s="1"/>
    </row>
    <row r="441" spans="1:7" ht="64.5" customHeight="1" x14ac:dyDescent="0.25">
      <c r="A441" s="28"/>
      <c r="C441" s="1"/>
      <c r="D441" s="1"/>
      <c r="G441" s="1"/>
    </row>
    <row r="442" spans="1:7" ht="64.5" customHeight="1" x14ac:dyDescent="0.25">
      <c r="A442" s="28"/>
      <c r="C442" s="1"/>
      <c r="D442" s="1"/>
      <c r="G442" s="1"/>
    </row>
    <row r="443" spans="1:7" ht="64.5" customHeight="1" x14ac:dyDescent="0.25">
      <c r="A443" s="28"/>
      <c r="C443" s="1"/>
      <c r="D443" s="1"/>
      <c r="G443" s="1"/>
    </row>
    <row r="444" spans="1:7" ht="64.5" customHeight="1" x14ac:dyDescent="0.25">
      <c r="A444" s="28"/>
      <c r="C444" s="1"/>
      <c r="D444" s="1"/>
      <c r="G444" s="1"/>
    </row>
    <row r="445" spans="1:7" ht="64.5" customHeight="1" x14ac:dyDescent="0.25">
      <c r="A445" s="28"/>
      <c r="C445" s="1"/>
      <c r="D445" s="1"/>
      <c r="G445" s="1"/>
    </row>
    <row r="446" spans="1:7" ht="66.75" customHeight="1" x14ac:dyDescent="0.25">
      <c r="A446" s="28"/>
      <c r="C446" s="1"/>
      <c r="D446" s="1"/>
      <c r="G446" s="1"/>
    </row>
    <row r="447" spans="1:7" ht="66.75" customHeight="1" x14ac:dyDescent="0.25">
      <c r="A447" s="28"/>
      <c r="C447" s="1"/>
      <c r="D447" s="1"/>
      <c r="G447" s="1"/>
    </row>
    <row r="448" spans="1:7" ht="66.75" customHeight="1" x14ac:dyDescent="0.25">
      <c r="A448" s="28"/>
      <c r="C448" s="1"/>
      <c r="D448" s="1"/>
      <c r="G448" s="1"/>
    </row>
    <row r="449" spans="1:7" ht="66.75" customHeight="1" x14ac:dyDescent="0.25">
      <c r="A449" s="28"/>
      <c r="C449" s="1"/>
      <c r="D449" s="1"/>
      <c r="G449" s="1"/>
    </row>
    <row r="450" spans="1:7" ht="66.75" customHeight="1" x14ac:dyDescent="0.25">
      <c r="A450" s="28"/>
      <c r="C450" s="1"/>
      <c r="D450" s="1"/>
      <c r="G450" s="1"/>
    </row>
    <row r="451" spans="1:7" ht="67.5" customHeight="1" x14ac:dyDescent="0.25">
      <c r="A451" s="28"/>
      <c r="C451" s="1"/>
      <c r="D451" s="1"/>
      <c r="G451" s="1"/>
    </row>
    <row r="452" spans="1:7" ht="67.5" customHeight="1" x14ac:dyDescent="0.25">
      <c r="A452" s="28"/>
      <c r="C452" s="1"/>
      <c r="D452" s="1"/>
      <c r="G452" s="1"/>
    </row>
    <row r="453" spans="1:7" ht="67.5" customHeight="1" x14ac:dyDescent="0.25">
      <c r="A453" s="28"/>
      <c r="C453" s="1"/>
      <c r="D453" s="1"/>
      <c r="G453" s="1"/>
    </row>
    <row r="454" spans="1:7" ht="67.5" customHeight="1" x14ac:dyDescent="0.25">
      <c r="A454" s="28"/>
      <c r="C454" s="1"/>
      <c r="D454" s="1"/>
      <c r="G454" s="1"/>
    </row>
    <row r="455" spans="1:7" ht="67.5" customHeight="1" x14ac:dyDescent="0.25">
      <c r="A455" s="28"/>
      <c r="C455" s="1"/>
      <c r="D455" s="1"/>
      <c r="G455" s="1"/>
    </row>
    <row r="456" spans="1:7" ht="67.5" customHeight="1" x14ac:dyDescent="0.25">
      <c r="A456" s="28"/>
      <c r="C456" s="1"/>
      <c r="D456" s="1"/>
      <c r="G456" s="1"/>
    </row>
    <row r="457" spans="1:7" ht="75" customHeight="1" x14ac:dyDescent="0.25">
      <c r="A457" s="28"/>
      <c r="C457" s="1"/>
      <c r="D457" s="1"/>
      <c r="G457" s="1"/>
    </row>
    <row r="458" spans="1:7" ht="75" customHeight="1" x14ac:dyDescent="0.25">
      <c r="A458" s="28"/>
      <c r="C458" s="1"/>
      <c r="D458" s="1"/>
      <c r="G458" s="1"/>
    </row>
    <row r="459" spans="1:7" ht="66" customHeight="1" x14ac:dyDescent="0.25">
      <c r="A459" s="28"/>
      <c r="C459" s="1"/>
      <c r="D459" s="1"/>
      <c r="G459" s="1"/>
    </row>
    <row r="460" spans="1:7" ht="66" customHeight="1" x14ac:dyDescent="0.25">
      <c r="A460" s="28"/>
      <c r="C460" s="1"/>
      <c r="D460" s="1"/>
      <c r="G460" s="1"/>
    </row>
    <row r="461" spans="1:7" ht="66" customHeight="1" x14ac:dyDescent="0.25">
      <c r="A461" s="28"/>
      <c r="C461" s="1"/>
      <c r="D461" s="1"/>
      <c r="G461" s="1"/>
    </row>
    <row r="462" spans="1:7" ht="66" customHeight="1" x14ac:dyDescent="0.25">
      <c r="A462" s="28"/>
      <c r="C462" s="1"/>
      <c r="D462" s="1"/>
      <c r="G462" s="1"/>
    </row>
    <row r="463" spans="1:7" ht="66" customHeight="1" x14ac:dyDescent="0.25">
      <c r="A463" s="28"/>
      <c r="C463" s="1"/>
      <c r="D463" s="1"/>
      <c r="G463" s="1"/>
    </row>
    <row r="464" spans="1:7" ht="66" customHeight="1" x14ac:dyDescent="0.25">
      <c r="A464" s="28"/>
      <c r="C464" s="1"/>
      <c r="D464" s="1"/>
      <c r="G464" s="1"/>
    </row>
    <row r="465" spans="1:7" ht="66" customHeight="1" x14ac:dyDescent="0.25">
      <c r="A465" s="28"/>
      <c r="C465" s="1"/>
      <c r="D465" s="1"/>
      <c r="G465" s="1"/>
    </row>
    <row r="466" spans="1:7" ht="66" customHeight="1" x14ac:dyDescent="0.25">
      <c r="A466" s="28"/>
      <c r="C466" s="1"/>
      <c r="D466" s="1"/>
      <c r="G466" s="1"/>
    </row>
    <row r="467" spans="1:7" ht="66" customHeight="1" x14ac:dyDescent="0.25">
      <c r="A467" s="28"/>
      <c r="C467" s="1"/>
      <c r="D467" s="1"/>
      <c r="G467" s="1"/>
    </row>
    <row r="468" spans="1:7" ht="66" customHeight="1" x14ac:dyDescent="0.25">
      <c r="A468" s="28"/>
      <c r="C468" s="1"/>
      <c r="D468" s="1"/>
      <c r="G468" s="1"/>
    </row>
    <row r="469" spans="1:7" ht="66" customHeight="1" x14ac:dyDescent="0.25">
      <c r="A469" s="28"/>
      <c r="C469" s="1"/>
      <c r="D469" s="1"/>
      <c r="G469" s="1"/>
    </row>
    <row r="470" spans="1:7" ht="74.25" customHeight="1" x14ac:dyDescent="0.25">
      <c r="A470" s="28"/>
      <c r="C470" s="1"/>
      <c r="D470" s="1"/>
      <c r="G470" s="1"/>
    </row>
    <row r="471" spans="1:7" ht="74.25" customHeight="1" x14ac:dyDescent="0.25">
      <c r="A471" s="28"/>
      <c r="C471" s="1"/>
      <c r="D471" s="1"/>
      <c r="G471" s="1"/>
    </row>
    <row r="472" spans="1:7" ht="73.5" customHeight="1" x14ac:dyDescent="0.25">
      <c r="A472" s="28"/>
      <c r="C472" s="1"/>
      <c r="D472" s="1"/>
      <c r="G472" s="1"/>
    </row>
    <row r="473" spans="1:7" ht="73.5" customHeight="1" x14ac:dyDescent="0.25">
      <c r="A473" s="28"/>
      <c r="C473" s="1"/>
      <c r="D473" s="1"/>
      <c r="G473" s="1"/>
    </row>
    <row r="474" spans="1:7" ht="69" customHeight="1" x14ac:dyDescent="0.25">
      <c r="A474" s="28"/>
      <c r="C474" s="1"/>
      <c r="D474" s="1"/>
      <c r="G474" s="1"/>
    </row>
    <row r="475" spans="1:7" ht="47.25" customHeight="1" x14ac:dyDescent="0.25">
      <c r="A475" s="28"/>
      <c r="C475" s="1"/>
      <c r="D475" s="1"/>
      <c r="G475" s="1"/>
    </row>
    <row r="476" spans="1:7" ht="47.25" customHeight="1" x14ac:dyDescent="0.25">
      <c r="A476" s="28"/>
      <c r="C476" s="1"/>
      <c r="D476" s="1"/>
      <c r="G476" s="1"/>
    </row>
    <row r="477" spans="1:7" ht="47.25" customHeight="1" x14ac:dyDescent="0.25">
      <c r="A477" s="28"/>
      <c r="C477" s="1"/>
      <c r="D477" s="1"/>
      <c r="G477" s="1"/>
    </row>
    <row r="478" spans="1:7" ht="47.25" customHeight="1" x14ac:dyDescent="0.25">
      <c r="A478" s="28"/>
      <c r="C478" s="1"/>
      <c r="D478" s="1"/>
      <c r="G478" s="1"/>
    </row>
    <row r="479" spans="1:7" ht="47.25" customHeight="1" x14ac:dyDescent="0.25">
      <c r="A479" s="28"/>
      <c r="C479" s="1"/>
      <c r="D479" s="1"/>
      <c r="G479" s="1"/>
    </row>
    <row r="480" spans="1:7" ht="47.25" customHeight="1" x14ac:dyDescent="0.25">
      <c r="A480" s="28"/>
      <c r="C480" s="1"/>
      <c r="D480" s="1"/>
      <c r="G480" s="1"/>
    </row>
    <row r="481" spans="1:7" ht="47.25" customHeight="1" x14ac:dyDescent="0.25">
      <c r="A481" s="28"/>
      <c r="C481" s="1"/>
      <c r="D481" s="1"/>
      <c r="G481" s="1"/>
    </row>
    <row r="482" spans="1:7" ht="47.25" customHeight="1" x14ac:dyDescent="0.25">
      <c r="A482" s="28"/>
      <c r="C482" s="1"/>
      <c r="D482" s="1"/>
      <c r="G482" s="1"/>
    </row>
    <row r="483" spans="1:7" ht="47.25" customHeight="1" x14ac:dyDescent="0.25">
      <c r="A483" s="28"/>
      <c r="C483" s="1"/>
      <c r="D483" s="1"/>
      <c r="G483" s="1"/>
    </row>
    <row r="484" spans="1:7" ht="47.25" customHeight="1" x14ac:dyDescent="0.25">
      <c r="A484" s="28"/>
      <c r="C484" s="1"/>
      <c r="D484" s="1"/>
      <c r="G484" s="1"/>
    </row>
    <row r="485" spans="1:7" ht="47.25" customHeight="1" x14ac:dyDescent="0.25">
      <c r="A485" s="28"/>
      <c r="C485" s="1"/>
      <c r="D485" s="1"/>
      <c r="G485" s="1"/>
    </row>
    <row r="486" spans="1:7" ht="47.25" customHeight="1" x14ac:dyDescent="0.25">
      <c r="A486" s="28"/>
      <c r="C486" s="1"/>
      <c r="D486" s="1"/>
      <c r="G486" s="1"/>
    </row>
    <row r="487" spans="1:7" ht="47.25" customHeight="1" x14ac:dyDescent="0.25">
      <c r="A487" s="28"/>
      <c r="C487" s="1"/>
      <c r="D487" s="1"/>
      <c r="G487" s="1"/>
    </row>
    <row r="488" spans="1:7" ht="47.25" customHeight="1" x14ac:dyDescent="0.25">
      <c r="A488" s="28"/>
      <c r="C488" s="1"/>
      <c r="D488" s="1"/>
      <c r="G488" s="1"/>
    </row>
    <row r="489" spans="1:7" ht="63" customHeight="1" x14ac:dyDescent="0.25">
      <c r="A489" s="28"/>
      <c r="C489" s="1"/>
      <c r="D489" s="1"/>
      <c r="G489" s="1"/>
    </row>
    <row r="490" spans="1:7" ht="47.25" customHeight="1" x14ac:dyDescent="0.25">
      <c r="A490" s="28"/>
      <c r="C490" s="1"/>
      <c r="D490" s="1"/>
      <c r="G490" s="1"/>
    </row>
    <row r="491" spans="1:7" ht="31.5" customHeight="1" x14ac:dyDescent="0.25">
      <c r="A491" s="28"/>
      <c r="C491" s="1"/>
      <c r="D491" s="1"/>
      <c r="G491" s="1"/>
    </row>
    <row r="492" spans="1:7" ht="31.5" customHeight="1" x14ac:dyDescent="0.25">
      <c r="A492" s="28"/>
      <c r="C492" s="1"/>
      <c r="D492" s="1"/>
      <c r="G492" s="1"/>
    </row>
    <row r="493" spans="1:7" ht="31.5" customHeight="1" x14ac:dyDescent="0.25">
      <c r="A493" s="28"/>
      <c r="C493" s="1"/>
      <c r="D493" s="1"/>
      <c r="G493" s="1"/>
    </row>
    <row r="494" spans="1:7" ht="31.5" customHeight="1" x14ac:dyDescent="0.25">
      <c r="A494" s="28"/>
      <c r="C494" s="1"/>
      <c r="D494" s="1"/>
      <c r="G494" s="1"/>
    </row>
    <row r="495" spans="1:7" ht="47.25" customHeight="1" x14ac:dyDescent="0.25">
      <c r="A495" s="28"/>
      <c r="C495" s="1"/>
      <c r="D495" s="1"/>
      <c r="G495" s="1"/>
    </row>
    <row r="496" spans="1:7" ht="31.5" customHeight="1" x14ac:dyDescent="0.25">
      <c r="A496" s="28"/>
      <c r="C496" s="1"/>
      <c r="D496" s="1"/>
      <c r="G496" s="1"/>
    </row>
    <row r="497" spans="1:7" ht="31.5" customHeight="1" x14ac:dyDescent="0.25">
      <c r="A497" s="28"/>
      <c r="C497" s="1"/>
      <c r="D497" s="1"/>
      <c r="G497" s="1"/>
    </row>
    <row r="498" spans="1:7" ht="47.25" customHeight="1" x14ac:dyDescent="0.25">
      <c r="A498" s="28"/>
      <c r="C498" s="1"/>
      <c r="D498" s="1"/>
      <c r="G498" s="1"/>
    </row>
    <row r="499" spans="1:7" ht="47.25" customHeight="1" x14ac:dyDescent="0.25">
      <c r="A499" s="28"/>
      <c r="C499" s="1"/>
      <c r="D499" s="1"/>
      <c r="G499" s="1"/>
    </row>
    <row r="500" spans="1:7" ht="47.25" customHeight="1" x14ac:dyDescent="0.25">
      <c r="A500" s="28"/>
      <c r="C500" s="1"/>
      <c r="D500" s="1"/>
      <c r="G500" s="1"/>
    </row>
    <row r="501" spans="1:7" ht="47.25" customHeight="1" x14ac:dyDescent="0.25">
      <c r="A501" s="28"/>
      <c r="C501" s="1"/>
      <c r="D501" s="1"/>
      <c r="G501" s="1"/>
    </row>
    <row r="502" spans="1:7" ht="47.25" customHeight="1" x14ac:dyDescent="0.25">
      <c r="A502" s="28"/>
      <c r="C502" s="1"/>
      <c r="D502" s="1"/>
      <c r="G502" s="1"/>
    </row>
    <row r="503" spans="1:7" ht="47.25" customHeight="1" x14ac:dyDescent="0.25">
      <c r="A503" s="28"/>
      <c r="C503" s="1"/>
      <c r="D503" s="1"/>
      <c r="G503" s="1"/>
    </row>
    <row r="504" spans="1:7" ht="47.25" customHeight="1" x14ac:dyDescent="0.25">
      <c r="A504" s="28"/>
      <c r="C504" s="1"/>
      <c r="D504" s="1"/>
      <c r="G504" s="1"/>
    </row>
    <row r="505" spans="1:7" ht="47.25" customHeight="1" x14ac:dyDescent="0.25">
      <c r="A505" s="28"/>
      <c r="C505" s="1"/>
      <c r="D505" s="1"/>
      <c r="G505" s="1"/>
    </row>
    <row r="506" spans="1:7" ht="47.25" customHeight="1" x14ac:dyDescent="0.25">
      <c r="A506" s="28"/>
      <c r="C506" s="1"/>
      <c r="D506" s="1"/>
      <c r="G506" s="1"/>
    </row>
    <row r="507" spans="1:7" ht="47.25" customHeight="1" x14ac:dyDescent="0.25">
      <c r="A507" s="28"/>
      <c r="C507" s="1"/>
      <c r="D507" s="1"/>
      <c r="G507" s="1"/>
    </row>
    <row r="508" spans="1:7" ht="47.25" customHeight="1" x14ac:dyDescent="0.25">
      <c r="A508" s="28"/>
      <c r="C508" s="1"/>
      <c r="D508" s="1"/>
      <c r="G508" s="1"/>
    </row>
    <row r="509" spans="1:7" ht="47.25" customHeight="1" x14ac:dyDescent="0.25">
      <c r="A509" s="28"/>
      <c r="C509" s="1"/>
      <c r="D509" s="1"/>
      <c r="G509" s="1"/>
    </row>
    <row r="510" spans="1:7" ht="47.25" customHeight="1" x14ac:dyDescent="0.25">
      <c r="A510" s="28"/>
      <c r="C510" s="1"/>
      <c r="D510" s="1"/>
      <c r="G510" s="1"/>
    </row>
    <row r="511" spans="1:7" ht="63" customHeight="1" x14ac:dyDescent="0.25">
      <c r="A511" s="28"/>
      <c r="C511" s="1"/>
      <c r="D511" s="1"/>
      <c r="G511" s="1"/>
    </row>
    <row r="512" spans="1:7" ht="47.25" customHeight="1" x14ac:dyDescent="0.25">
      <c r="A512" s="28"/>
      <c r="C512" s="1"/>
      <c r="D512" s="1"/>
      <c r="G512" s="1"/>
    </row>
    <row r="513" spans="1:7" ht="47.25" customHeight="1" x14ac:dyDescent="0.25">
      <c r="A513" s="28"/>
      <c r="C513" s="1"/>
      <c r="D513" s="1"/>
      <c r="G513" s="1"/>
    </row>
    <row r="514" spans="1:7" ht="47.25" customHeight="1" x14ac:dyDescent="0.25">
      <c r="A514" s="28"/>
      <c r="C514" s="1"/>
      <c r="D514" s="1"/>
      <c r="G514" s="1"/>
    </row>
    <row r="515" spans="1:7" ht="47.25" customHeight="1" x14ac:dyDescent="0.25">
      <c r="A515" s="28"/>
      <c r="C515" s="1"/>
      <c r="D515" s="1"/>
      <c r="G515" s="1"/>
    </row>
    <row r="516" spans="1:7" ht="47.25" customHeight="1" x14ac:dyDescent="0.25">
      <c r="A516" s="28"/>
      <c r="C516" s="1"/>
      <c r="D516" s="1"/>
      <c r="G516" s="1"/>
    </row>
    <row r="517" spans="1:7" ht="63" customHeight="1" x14ac:dyDescent="0.25">
      <c r="A517" s="28"/>
      <c r="C517" s="1"/>
      <c r="D517" s="1"/>
      <c r="G517" s="1"/>
    </row>
    <row r="518" spans="1:7" ht="47.25" customHeight="1" x14ac:dyDescent="0.25">
      <c r="A518" s="28"/>
      <c r="C518" s="1"/>
      <c r="D518" s="1"/>
      <c r="G518" s="1"/>
    </row>
    <row r="519" spans="1:7" ht="31.5" customHeight="1" x14ac:dyDescent="0.25">
      <c r="A519" s="28"/>
      <c r="C519" s="1"/>
      <c r="D519" s="1"/>
      <c r="G519" s="1"/>
    </row>
    <row r="520" spans="1:7" ht="47.25" customHeight="1" x14ac:dyDescent="0.25">
      <c r="A520" s="28"/>
      <c r="C520" s="1"/>
      <c r="D520" s="1"/>
      <c r="G520" s="1"/>
    </row>
    <row r="521" spans="1:7" ht="47.25" customHeight="1" x14ac:dyDescent="0.25">
      <c r="A521" s="28"/>
      <c r="C521" s="1"/>
      <c r="D521" s="1"/>
      <c r="G521" s="1"/>
    </row>
    <row r="522" spans="1:7" ht="47.25" customHeight="1" x14ac:dyDescent="0.25">
      <c r="A522" s="28"/>
      <c r="C522" s="1"/>
      <c r="D522" s="1"/>
      <c r="G522" s="1"/>
    </row>
    <row r="523" spans="1:7" ht="47.25" customHeight="1" x14ac:dyDescent="0.25">
      <c r="A523" s="28"/>
      <c r="C523" s="1"/>
      <c r="D523" s="1"/>
      <c r="G523" s="1"/>
    </row>
    <row r="524" spans="1:7" ht="47.25" customHeight="1" x14ac:dyDescent="0.25">
      <c r="A524" s="28"/>
      <c r="C524" s="1"/>
      <c r="D524" s="1"/>
      <c r="G524" s="1"/>
    </row>
    <row r="525" spans="1:7" ht="47.25" customHeight="1" x14ac:dyDescent="0.25">
      <c r="A525" s="28"/>
      <c r="C525" s="1"/>
      <c r="D525" s="1"/>
      <c r="G525" s="1"/>
    </row>
    <row r="526" spans="1:7" ht="31.5" customHeight="1" x14ac:dyDescent="0.25">
      <c r="A526" s="28"/>
      <c r="C526" s="1"/>
      <c r="D526" s="1"/>
      <c r="G526" s="1"/>
    </row>
    <row r="527" spans="1:7" ht="31.5" customHeight="1" x14ac:dyDescent="0.25">
      <c r="A527" s="28"/>
      <c r="C527" s="1"/>
      <c r="D527" s="1"/>
      <c r="G527" s="1"/>
    </row>
    <row r="528" spans="1:7" ht="31.5" customHeight="1" x14ac:dyDescent="0.25">
      <c r="A528" s="28"/>
      <c r="C528" s="1"/>
      <c r="D528" s="1"/>
      <c r="G528" s="1"/>
    </row>
    <row r="529" spans="1:7" ht="31.5" customHeight="1" x14ac:dyDescent="0.25">
      <c r="A529" s="28"/>
      <c r="C529" s="1"/>
      <c r="D529" s="1"/>
      <c r="G529" s="1"/>
    </row>
    <row r="530" spans="1:7" ht="31.5" customHeight="1" x14ac:dyDescent="0.25">
      <c r="A530" s="28"/>
      <c r="C530" s="1"/>
      <c r="D530" s="1"/>
      <c r="G530" s="1"/>
    </row>
    <row r="531" spans="1:7" ht="31.5" customHeight="1" x14ac:dyDescent="0.25">
      <c r="A531" s="28"/>
      <c r="C531" s="1"/>
      <c r="D531" s="1"/>
      <c r="G531" s="1"/>
    </row>
    <row r="532" spans="1:7" ht="31.5" customHeight="1" x14ac:dyDescent="0.25">
      <c r="A532" s="28"/>
      <c r="C532" s="1"/>
      <c r="D532" s="1"/>
      <c r="G532" s="1"/>
    </row>
    <row r="533" spans="1:7" ht="31.5" customHeight="1" x14ac:dyDescent="0.25">
      <c r="A533" s="28"/>
      <c r="C533" s="1"/>
      <c r="D533" s="1"/>
      <c r="G533" s="1"/>
    </row>
    <row r="534" spans="1:7" ht="31.5" customHeight="1" x14ac:dyDescent="0.25">
      <c r="A534" s="28"/>
      <c r="C534" s="1"/>
      <c r="D534" s="1"/>
      <c r="G534" s="1"/>
    </row>
    <row r="535" spans="1:7" ht="31.5" customHeight="1" x14ac:dyDescent="0.25">
      <c r="A535" s="28"/>
      <c r="C535" s="1"/>
      <c r="D535" s="1"/>
      <c r="G535" s="1"/>
    </row>
    <row r="536" spans="1:7" ht="31.5" customHeight="1" x14ac:dyDescent="0.25">
      <c r="A536" s="28"/>
      <c r="C536" s="1"/>
      <c r="D536" s="1"/>
      <c r="G536" s="1"/>
    </row>
    <row r="537" spans="1:7" ht="31.5" customHeight="1" x14ac:dyDescent="0.25">
      <c r="A537" s="28"/>
      <c r="C537" s="1"/>
      <c r="D537" s="1"/>
      <c r="G537" s="1"/>
    </row>
    <row r="538" spans="1:7" ht="31.5" customHeight="1" x14ac:dyDescent="0.25">
      <c r="A538" s="28"/>
      <c r="C538" s="1"/>
      <c r="D538" s="1"/>
      <c r="G538" s="1"/>
    </row>
    <row r="539" spans="1:7" ht="31.5" customHeight="1" x14ac:dyDescent="0.25">
      <c r="A539" s="28"/>
      <c r="C539" s="1"/>
      <c r="D539" s="1"/>
      <c r="G539" s="1"/>
    </row>
    <row r="540" spans="1:7" ht="31.5" customHeight="1" x14ac:dyDescent="0.25">
      <c r="A540" s="28"/>
      <c r="C540" s="1"/>
      <c r="D540" s="1"/>
      <c r="G540" s="1"/>
    </row>
    <row r="541" spans="1:7" ht="31.5" customHeight="1" x14ac:dyDescent="0.25">
      <c r="A541" s="28"/>
      <c r="C541" s="1"/>
      <c r="D541" s="1"/>
      <c r="G541" s="1"/>
    </row>
    <row r="542" spans="1:7" ht="31.5" customHeight="1" x14ac:dyDescent="0.25">
      <c r="A542" s="28"/>
      <c r="C542" s="1"/>
      <c r="D542" s="1"/>
      <c r="G542" s="1"/>
    </row>
    <row r="543" spans="1:7" ht="31.5" customHeight="1" x14ac:dyDescent="0.25">
      <c r="A543" s="28"/>
      <c r="C543" s="1"/>
      <c r="D543" s="1"/>
      <c r="G543" s="1"/>
    </row>
    <row r="544" spans="1:7" ht="31.5" customHeight="1" x14ac:dyDescent="0.25">
      <c r="A544" s="28"/>
      <c r="C544" s="1"/>
      <c r="D544" s="1"/>
      <c r="G544" s="1"/>
    </row>
    <row r="545" spans="1:7" ht="31.5" customHeight="1" x14ac:dyDescent="0.25">
      <c r="A545" s="28"/>
      <c r="C545" s="1"/>
      <c r="D545" s="1"/>
      <c r="G545" s="1"/>
    </row>
    <row r="546" spans="1:7" ht="31.5" customHeight="1" x14ac:dyDescent="0.25">
      <c r="A546" s="28"/>
      <c r="C546" s="1"/>
      <c r="D546" s="1"/>
      <c r="G546" s="1"/>
    </row>
    <row r="547" spans="1:7" ht="47.25" customHeight="1" x14ac:dyDescent="0.25">
      <c r="A547" s="28"/>
      <c r="C547" s="1"/>
      <c r="D547" s="1"/>
      <c r="G547" s="1"/>
    </row>
    <row r="548" spans="1:7" ht="31.5" customHeight="1" x14ac:dyDescent="0.25">
      <c r="A548" s="28"/>
      <c r="C548" s="1"/>
      <c r="D548" s="1"/>
      <c r="G548" s="1"/>
    </row>
    <row r="549" spans="1:7" ht="31.5" customHeight="1" x14ac:dyDescent="0.25">
      <c r="A549" s="28"/>
      <c r="C549" s="1"/>
      <c r="D549" s="1"/>
      <c r="G549" s="1"/>
    </row>
    <row r="550" spans="1:7" ht="63" customHeight="1" x14ac:dyDescent="0.25">
      <c r="A550" s="28"/>
      <c r="C550" s="1"/>
      <c r="D550" s="1"/>
      <c r="G550" s="1"/>
    </row>
    <row r="551" spans="1:7" ht="47.25" customHeight="1" x14ac:dyDescent="0.25">
      <c r="A551" s="28"/>
      <c r="C551" s="1"/>
      <c r="D551" s="1"/>
      <c r="G551" s="1"/>
    </row>
    <row r="552" spans="1:7" ht="47.25" customHeight="1" x14ac:dyDescent="0.25">
      <c r="A552" s="28"/>
      <c r="C552" s="1"/>
      <c r="D552" s="1"/>
      <c r="G552" s="1"/>
    </row>
    <row r="553" spans="1:7" ht="47.25" customHeight="1" x14ac:dyDescent="0.25">
      <c r="A553" s="28"/>
      <c r="C553" s="1"/>
      <c r="D553" s="1"/>
      <c r="G553" s="1"/>
    </row>
    <row r="554" spans="1:7" ht="47.25" customHeight="1" x14ac:dyDescent="0.25">
      <c r="A554" s="28"/>
      <c r="C554" s="1"/>
      <c r="D554" s="1"/>
      <c r="G554" s="1"/>
    </row>
    <row r="555" spans="1:7" ht="63" customHeight="1" x14ac:dyDescent="0.25">
      <c r="A555" s="28"/>
      <c r="C555" s="1"/>
      <c r="D555" s="1"/>
      <c r="G555" s="1"/>
    </row>
    <row r="556" spans="1:7" ht="31.5" customHeight="1" x14ac:dyDescent="0.25">
      <c r="A556" s="28"/>
      <c r="C556" s="1"/>
      <c r="D556" s="1"/>
      <c r="G556" s="1"/>
    </row>
    <row r="557" spans="1:7" ht="31.5" customHeight="1" x14ac:dyDescent="0.25">
      <c r="A557" s="28"/>
      <c r="C557" s="1"/>
      <c r="D557" s="1"/>
      <c r="G557" s="1"/>
    </row>
    <row r="558" spans="1:7" ht="31.5" customHeight="1" x14ac:dyDescent="0.25">
      <c r="A558" s="28"/>
      <c r="C558" s="1"/>
      <c r="D558" s="1"/>
      <c r="G558" s="1"/>
    </row>
    <row r="559" spans="1:7" ht="47.25" customHeight="1" x14ac:dyDescent="0.25">
      <c r="A559" s="28"/>
      <c r="C559" s="1"/>
      <c r="D559" s="1"/>
      <c r="G559" s="1"/>
    </row>
    <row r="560" spans="1:7" ht="47.25" customHeight="1" x14ac:dyDescent="0.25">
      <c r="A560" s="28"/>
      <c r="C560" s="1"/>
      <c r="D560" s="1"/>
      <c r="G560" s="1"/>
    </row>
    <row r="561" spans="1:7" ht="31.5" customHeight="1" x14ac:dyDescent="0.25">
      <c r="A561" s="28"/>
      <c r="C561" s="1"/>
      <c r="D561" s="1"/>
      <c r="G561" s="1"/>
    </row>
    <row r="562" spans="1:7" x14ac:dyDescent="0.25">
      <c r="C562" s="1"/>
      <c r="D562" s="1"/>
      <c r="G562" s="1"/>
    </row>
    <row r="563" spans="1:7" x14ac:dyDescent="0.25">
      <c r="C563" s="1"/>
      <c r="D563" s="1"/>
      <c r="G563" s="1"/>
    </row>
    <row r="564" spans="1:7" x14ac:dyDescent="0.25">
      <c r="C564" s="1"/>
      <c r="D564" s="1"/>
      <c r="G564" s="1"/>
    </row>
    <row r="565" spans="1:7" x14ac:dyDescent="0.25">
      <c r="C565" s="1"/>
      <c r="D565" s="1"/>
      <c r="G565" s="1"/>
    </row>
  </sheetData>
  <sheetProtection algorithmName="SHA-512" hashValue="qtGooKXVQELYb+yq8ztLH1LcM8K4PwKCtMbrRGd0Xp2RfTDdrad7ZYMsVnd8ioABA3a0Ot4qSehkfG2+upU2Dg==" saltValue="y+QAfDfLTdtM+W+oSRpaVw==" spinCount="100000" sheet="1" objects="1" scenarios="1"/>
  <autoFilter ref="A1:J561"/>
  <pageMargins left="0.511811024" right="0.511811024" top="0.78740157499999996" bottom="0.78740157499999996" header="0.31496062000000002" footer="0.3149606200000000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topLeftCell="E1" workbookViewId="0">
      <selection activeCell="G9" sqref="G9"/>
    </sheetView>
  </sheetViews>
  <sheetFormatPr defaultRowHeight="15" x14ac:dyDescent="0.25"/>
  <cols>
    <col min="1" max="1" width="9.140625" style="2" hidden="1" customWidth="1"/>
    <col min="2" max="2" width="40" style="2" hidden="1" customWidth="1"/>
    <col min="3" max="3" width="13.28515625" style="2" hidden="1" customWidth="1"/>
    <col min="4" max="4" width="28.28515625" style="2" hidden="1" customWidth="1"/>
    <col min="5" max="5" width="7.5703125" style="2" bestFit="1" customWidth="1"/>
    <col min="6" max="6" width="28.28515625" style="2" bestFit="1" customWidth="1"/>
    <col min="7" max="7" width="30.5703125" style="2" customWidth="1"/>
    <col min="8" max="8" width="58.42578125" style="2" bestFit="1" customWidth="1"/>
    <col min="9" max="9" width="10.28515625" style="2" customWidth="1"/>
    <col min="10" max="10" width="9.28515625" style="2" bestFit="1" customWidth="1"/>
    <col min="11" max="11" width="11" style="2" customWidth="1"/>
    <col min="12" max="12" width="10" style="2" customWidth="1"/>
    <col min="13" max="13" width="24.5703125" style="2" bestFit="1" customWidth="1"/>
    <col min="14" max="16384" width="9.140625" style="2"/>
  </cols>
  <sheetData>
    <row r="1" spans="1:14" ht="21" x14ac:dyDescent="0.35">
      <c r="E1" s="44" t="s">
        <v>7</v>
      </c>
      <c r="F1" s="45"/>
      <c r="G1" s="45"/>
      <c r="H1" s="45"/>
      <c r="I1" s="45"/>
      <c r="J1" s="45"/>
      <c r="K1" s="45"/>
      <c r="L1" s="45"/>
      <c r="M1" s="46"/>
    </row>
    <row r="2" spans="1:14" ht="15.75" x14ac:dyDescent="0.25">
      <c r="E2" s="47" t="s">
        <v>74</v>
      </c>
      <c r="F2" s="48"/>
      <c r="G2" s="48"/>
      <c r="H2" s="48"/>
      <c r="I2" s="48"/>
      <c r="J2" s="48"/>
      <c r="K2" s="48"/>
      <c r="L2" s="48"/>
      <c r="M2" s="49"/>
    </row>
    <row r="3" spans="1:14" ht="16.5" thickBot="1" x14ac:dyDescent="0.3">
      <c r="E3" s="50" t="s">
        <v>171</v>
      </c>
      <c r="F3" s="51"/>
      <c r="G3" s="51"/>
      <c r="H3" s="51"/>
      <c r="I3" s="51"/>
      <c r="J3" s="51"/>
      <c r="K3" s="51"/>
      <c r="L3" s="51"/>
      <c r="M3" s="52"/>
      <c r="N3" s="3"/>
    </row>
    <row r="4" spans="1:14" ht="45" customHeight="1" thickBot="1" x14ac:dyDescent="0.3">
      <c r="E4" s="53" t="s">
        <v>8</v>
      </c>
      <c r="F4" s="54"/>
      <c r="G4" s="4"/>
      <c r="H4" s="5" t="str">
        <f>IFERROR(IF(G4="","← DIGITE O CÓDIGO DO SEU ÓRGÃO",VLOOKUP(G4,'CÓDIGO DOS ÓRGÃOS'!A:B,2,FALSE)),"Código não encontrado. Preenchimento Obrigatório. Verifique abaixo na aba CÓDIGO DAS UNIDADES")</f>
        <v>← DIGITE O CÓDIGO DO SEU ÓRGÃO</v>
      </c>
      <c r="I4" s="55">
        <f>COUNT(K7:K65)</f>
        <v>0</v>
      </c>
      <c r="J4" s="56"/>
      <c r="K4" s="57"/>
      <c r="L4" s="61">
        <f>COUNTBLANK(K7:K7)</f>
        <v>1</v>
      </c>
      <c r="M4" s="62"/>
      <c r="N4" s="6"/>
    </row>
    <row r="5" spans="1:14" ht="66.75" customHeight="1" thickBot="1" x14ac:dyDescent="0.3">
      <c r="A5" s="32" t="s">
        <v>73</v>
      </c>
      <c r="B5" s="31"/>
      <c r="E5" s="65" t="s">
        <v>9</v>
      </c>
      <c r="F5" s="66"/>
      <c r="G5" s="67"/>
      <c r="H5" s="68"/>
      <c r="I5" s="58"/>
      <c r="J5" s="59"/>
      <c r="K5" s="60"/>
      <c r="L5" s="63"/>
      <c r="M5" s="64"/>
      <c r="N5" s="6"/>
    </row>
    <row r="6" spans="1:14" ht="45" x14ac:dyDescent="0.25">
      <c r="A6" s="7" t="s">
        <v>10</v>
      </c>
      <c r="B6" s="7" t="s">
        <v>11</v>
      </c>
      <c r="C6" s="7" t="s">
        <v>12</v>
      </c>
      <c r="D6" s="7" t="s">
        <v>13</v>
      </c>
      <c r="E6" s="8" t="s">
        <v>14</v>
      </c>
      <c r="F6" s="9" t="s">
        <v>15</v>
      </c>
      <c r="G6" s="9" t="s">
        <v>2</v>
      </c>
      <c r="H6" s="9" t="s">
        <v>16</v>
      </c>
      <c r="I6" s="9" t="s">
        <v>17</v>
      </c>
      <c r="J6" s="9" t="s">
        <v>18</v>
      </c>
      <c r="K6" s="10" t="s">
        <v>19</v>
      </c>
      <c r="L6" s="9" t="s">
        <v>20</v>
      </c>
      <c r="M6" s="11" t="s">
        <v>21</v>
      </c>
    </row>
    <row r="7" spans="1:14" s="12" customFormat="1" ht="90" x14ac:dyDescent="0.25">
      <c r="A7" s="12">
        <f>$G$4</f>
        <v>0</v>
      </c>
      <c r="B7" s="12" t="str">
        <f>$H$4</f>
        <v>← DIGITE O CÓDIGO DO SEU ÓRGÃO</v>
      </c>
      <c r="C7" s="13">
        <f>ROUNDUP(K7,0)</f>
        <v>0</v>
      </c>
      <c r="D7" s="12" t="str">
        <f>F7</f>
        <v>3.3.90.39.78.02.0001.000008-01</v>
      </c>
      <c r="E7" s="14">
        <v>1</v>
      </c>
      <c r="F7" s="15" t="s">
        <v>97</v>
      </c>
      <c r="G7" s="16" t="str">
        <f>VLOOKUP(F7,'Base de Dados 39.20'!A:C,3,FALSE)</f>
        <v>SERVIÇOS DE CONTROLE DE PRAGAS URBANAS</v>
      </c>
      <c r="H7" s="16" t="str">
        <f>VLOOKUP(F7,'Base de Dados 39.20'!A:D,4,FALSE)</f>
        <v>SERVIÇOS DE CONTROLE DE PRAGAS URBANAS,Descrição: Combate e controle de vetores e pragas urbanas, compreendendo dedetização, desinsetização, desratização, descupinização e controle/manejo de pombos, considerando 04 (quatro) aplicações manuais, em áreas internas e externas de órgãos do GDF.</v>
      </c>
      <c r="I7" s="17" t="str">
        <f>VLOOKUP(F7,'Base de Dados 39.20'!A:E,5,FALSE)</f>
        <v>Metro²</v>
      </c>
      <c r="J7" s="18">
        <f>SUMIF('Base de Dados 39.20'!B:B,'Respostas Órgãos'!F7&amp;" - "&amp;'Respostas Órgãos'!$G$4,'Base de Dados 39.20'!I:I)</f>
        <v>0</v>
      </c>
      <c r="K7" s="19"/>
      <c r="L7" s="20">
        <f t="shared" ref="L7" si="0">K7-J7</f>
        <v>0</v>
      </c>
      <c r="M7" s="21" t="str">
        <f t="shared" ref="M7" si="1">IF(ISERROR((K7-J7)/J7),"Sem histórico de consumo",(K7-J7)/J7)</f>
        <v>Sem histórico de consumo</v>
      </c>
    </row>
    <row r="8" spans="1:14" s="12" customFormat="1" x14ac:dyDescent="0.25">
      <c r="C8" s="13"/>
      <c r="E8" s="2"/>
      <c r="F8" s="2"/>
      <c r="G8" s="2"/>
      <c r="H8" s="2"/>
      <c r="I8" s="2"/>
      <c r="J8" s="2"/>
      <c r="K8" s="2"/>
      <c r="L8" s="2"/>
      <c r="M8" s="2"/>
    </row>
    <row r="9" spans="1:14" s="12" customFormat="1" x14ac:dyDescent="0.25">
      <c r="C9" s="13"/>
      <c r="E9" s="2"/>
      <c r="F9" s="2"/>
      <c r="G9" s="2"/>
      <c r="H9" s="2"/>
      <c r="I9" s="2"/>
      <c r="J9" s="2"/>
      <c r="K9" s="2"/>
      <c r="L9" s="2"/>
      <c r="M9" s="2"/>
    </row>
    <row r="10" spans="1:14" s="12" customFormat="1" x14ac:dyDescent="0.25">
      <c r="C10" s="13"/>
      <c r="E10" s="2"/>
      <c r="F10" s="2"/>
      <c r="G10" s="2"/>
      <c r="H10" s="2"/>
      <c r="I10" s="2"/>
      <c r="J10" s="2"/>
      <c r="K10" s="2"/>
      <c r="L10" s="2"/>
      <c r="M10" s="2"/>
    </row>
    <row r="11" spans="1:14" s="12" customFormat="1" x14ac:dyDescent="0.25">
      <c r="C11" s="13"/>
      <c r="E11" s="2"/>
      <c r="F11" s="2"/>
      <c r="G11" s="2"/>
      <c r="H11" s="2"/>
      <c r="I11" s="2"/>
      <c r="J11" s="2"/>
      <c r="K11" s="2"/>
      <c r="L11" s="2"/>
      <c r="M11" s="2"/>
    </row>
    <row r="12" spans="1:14" x14ac:dyDescent="0.25">
      <c r="A12" s="12"/>
      <c r="B12" s="12"/>
      <c r="C12" s="13"/>
      <c r="D12" s="12"/>
    </row>
    <row r="13" spans="1:14" x14ac:dyDescent="0.25">
      <c r="A13" s="12"/>
      <c r="B13" s="12"/>
      <c r="C13" s="13"/>
      <c r="D13" s="12"/>
    </row>
    <row r="14" spans="1:14" x14ac:dyDescent="0.25">
      <c r="A14" s="12"/>
      <c r="B14" s="12"/>
      <c r="C14" s="13"/>
      <c r="D14" s="12"/>
    </row>
    <row r="15" spans="1:14" x14ac:dyDescent="0.25">
      <c r="A15" s="12"/>
      <c r="B15" s="12"/>
      <c r="C15" s="13"/>
      <c r="D15" s="12"/>
    </row>
    <row r="16" spans="1:14" x14ac:dyDescent="0.25">
      <c r="A16" s="12"/>
      <c r="B16" s="12"/>
      <c r="C16" s="13"/>
      <c r="D16" s="12"/>
    </row>
    <row r="17" spans="1:4" x14ac:dyDescent="0.25">
      <c r="A17" s="12"/>
      <c r="B17" s="12"/>
      <c r="C17" s="13"/>
      <c r="D17" s="12"/>
    </row>
    <row r="18" spans="1:4" x14ac:dyDescent="0.25">
      <c r="A18" s="12"/>
      <c r="B18" s="12"/>
      <c r="C18" s="13"/>
      <c r="D18" s="12"/>
    </row>
    <row r="19" spans="1:4" x14ac:dyDescent="0.25">
      <c r="A19" s="12"/>
      <c r="B19" s="12"/>
      <c r="C19" s="13"/>
      <c r="D19" s="12"/>
    </row>
    <row r="20" spans="1:4" x14ac:dyDescent="0.25">
      <c r="A20" s="12"/>
      <c r="B20" s="12"/>
      <c r="C20" s="13"/>
      <c r="D20" s="12"/>
    </row>
    <row r="21" spans="1:4" x14ac:dyDescent="0.25">
      <c r="A21" s="12"/>
      <c r="B21" s="12"/>
      <c r="C21" s="13"/>
      <c r="D21" s="12"/>
    </row>
    <row r="22" spans="1:4" x14ac:dyDescent="0.25">
      <c r="A22" s="12"/>
      <c r="B22" s="12"/>
      <c r="C22" s="13"/>
      <c r="D22" s="12"/>
    </row>
    <row r="23" spans="1:4" x14ac:dyDescent="0.25">
      <c r="A23" s="12"/>
      <c r="B23" s="12"/>
      <c r="C23" s="13"/>
      <c r="D23" s="12"/>
    </row>
    <row r="24" spans="1:4" x14ac:dyDescent="0.25">
      <c r="A24" s="12"/>
      <c r="B24" s="12"/>
      <c r="C24" s="13"/>
      <c r="D24" s="12"/>
    </row>
    <row r="25" spans="1:4" x14ac:dyDescent="0.25">
      <c r="A25" s="12"/>
      <c r="B25" s="12"/>
      <c r="C25" s="13"/>
      <c r="D25" s="12"/>
    </row>
    <row r="26" spans="1:4" x14ac:dyDescent="0.25">
      <c r="A26" s="12"/>
      <c r="B26" s="12"/>
      <c r="C26" s="13"/>
      <c r="D26" s="12"/>
    </row>
    <row r="27" spans="1:4" x14ac:dyDescent="0.25">
      <c r="A27" s="12"/>
      <c r="B27" s="12"/>
      <c r="C27" s="13"/>
      <c r="D27" s="12"/>
    </row>
    <row r="28" spans="1:4" x14ac:dyDescent="0.25">
      <c r="A28" s="12"/>
      <c r="B28" s="12"/>
      <c r="C28" s="13"/>
      <c r="D28" s="12"/>
    </row>
    <row r="29" spans="1:4" x14ac:dyDescent="0.25">
      <c r="A29" s="12"/>
      <c r="B29" s="12"/>
      <c r="C29" s="13"/>
      <c r="D29" s="12"/>
    </row>
    <row r="30" spans="1:4" x14ac:dyDescent="0.25">
      <c r="A30" s="12"/>
      <c r="B30" s="12"/>
      <c r="C30" s="13"/>
      <c r="D30" s="12"/>
    </row>
    <row r="31" spans="1:4" x14ac:dyDescent="0.25">
      <c r="A31" s="12"/>
      <c r="B31" s="12"/>
      <c r="C31" s="13"/>
      <c r="D31" s="12"/>
    </row>
    <row r="32" spans="1:4" x14ac:dyDescent="0.25">
      <c r="A32" s="12"/>
      <c r="B32" s="12"/>
      <c r="C32" s="13"/>
      <c r="D32" s="12"/>
    </row>
    <row r="33" spans="1:4" x14ac:dyDescent="0.25">
      <c r="A33" s="12"/>
      <c r="B33" s="12"/>
      <c r="C33" s="13"/>
      <c r="D33" s="12"/>
    </row>
    <row r="34" spans="1:4" x14ac:dyDescent="0.25">
      <c r="A34" s="12"/>
      <c r="B34" s="12"/>
      <c r="C34" s="13"/>
      <c r="D34" s="12"/>
    </row>
    <row r="35" spans="1:4" x14ac:dyDescent="0.25">
      <c r="A35" s="12"/>
      <c r="B35" s="12"/>
      <c r="C35" s="13"/>
      <c r="D35" s="12"/>
    </row>
    <row r="36" spans="1:4" x14ac:dyDescent="0.25">
      <c r="A36" s="12"/>
      <c r="B36" s="12"/>
      <c r="C36" s="13"/>
      <c r="D36" s="12"/>
    </row>
    <row r="37" spans="1:4" x14ac:dyDescent="0.25">
      <c r="A37" s="12"/>
      <c r="B37" s="12"/>
      <c r="C37" s="13"/>
      <c r="D37" s="12"/>
    </row>
    <row r="38" spans="1:4" x14ac:dyDescent="0.25">
      <c r="A38" s="12"/>
      <c r="B38" s="12"/>
      <c r="C38" s="13"/>
      <c r="D38" s="12"/>
    </row>
    <row r="39" spans="1:4" x14ac:dyDescent="0.25">
      <c r="A39" s="12"/>
      <c r="B39" s="12"/>
      <c r="C39" s="13"/>
      <c r="D39" s="12"/>
    </row>
    <row r="40" spans="1:4" x14ac:dyDescent="0.25">
      <c r="A40" s="12"/>
      <c r="B40" s="12"/>
      <c r="C40" s="13"/>
      <c r="D40" s="12"/>
    </row>
    <row r="41" spans="1:4" x14ac:dyDescent="0.25">
      <c r="A41" s="12"/>
      <c r="B41" s="12"/>
      <c r="C41" s="13"/>
      <c r="D41" s="12"/>
    </row>
    <row r="42" spans="1:4" x14ac:dyDescent="0.25">
      <c r="A42" s="12"/>
      <c r="B42" s="12"/>
      <c r="C42" s="13"/>
      <c r="D42" s="12"/>
    </row>
    <row r="43" spans="1:4" x14ac:dyDescent="0.25">
      <c r="A43" s="12"/>
      <c r="B43" s="12"/>
      <c r="C43" s="13"/>
      <c r="D43" s="12"/>
    </row>
    <row r="44" spans="1:4" x14ac:dyDescent="0.25">
      <c r="A44" s="12"/>
      <c r="B44" s="12"/>
      <c r="C44" s="13"/>
      <c r="D44" s="12"/>
    </row>
    <row r="45" spans="1:4" x14ac:dyDescent="0.25">
      <c r="A45" s="12"/>
      <c r="B45" s="12"/>
      <c r="C45" s="13"/>
      <c r="D45" s="12"/>
    </row>
    <row r="46" spans="1:4" x14ac:dyDescent="0.25">
      <c r="A46" s="12"/>
      <c r="B46" s="12"/>
      <c r="C46" s="13"/>
      <c r="D46" s="12"/>
    </row>
    <row r="47" spans="1:4" x14ac:dyDescent="0.25">
      <c r="A47" s="12"/>
      <c r="B47" s="12"/>
      <c r="C47" s="13"/>
      <c r="D47" s="12"/>
    </row>
    <row r="48" spans="1:4" x14ac:dyDescent="0.25">
      <c r="A48" s="12"/>
      <c r="B48" s="12"/>
      <c r="C48" s="13"/>
      <c r="D48" s="12"/>
    </row>
    <row r="49" spans="1:4" x14ac:dyDescent="0.25">
      <c r="A49" s="12"/>
      <c r="B49" s="12"/>
      <c r="C49" s="13"/>
      <c r="D49" s="12"/>
    </row>
    <row r="50" spans="1:4" x14ac:dyDescent="0.25">
      <c r="A50" s="12"/>
      <c r="B50" s="12"/>
      <c r="C50" s="13"/>
      <c r="D50" s="12"/>
    </row>
    <row r="51" spans="1:4" x14ac:dyDescent="0.25">
      <c r="A51" s="12"/>
      <c r="B51" s="12"/>
      <c r="C51" s="13"/>
      <c r="D51" s="12"/>
    </row>
    <row r="52" spans="1:4" x14ac:dyDescent="0.25">
      <c r="A52" s="12"/>
      <c r="B52" s="12"/>
      <c r="C52" s="13"/>
      <c r="D52" s="12"/>
    </row>
    <row r="53" spans="1:4" x14ac:dyDescent="0.25">
      <c r="A53" s="12"/>
      <c r="B53" s="12"/>
      <c r="C53" s="13"/>
      <c r="D53" s="12"/>
    </row>
    <row r="54" spans="1:4" x14ac:dyDescent="0.25">
      <c r="A54" s="12"/>
      <c r="B54" s="12"/>
      <c r="C54" s="13"/>
      <c r="D54" s="12"/>
    </row>
    <row r="55" spans="1:4" x14ac:dyDescent="0.25">
      <c r="A55" s="12"/>
      <c r="B55" s="12"/>
      <c r="C55" s="13"/>
      <c r="D55" s="12"/>
    </row>
    <row r="56" spans="1:4" x14ac:dyDescent="0.25">
      <c r="A56" s="12"/>
      <c r="B56" s="12"/>
      <c r="C56" s="13"/>
      <c r="D56" s="12"/>
    </row>
    <row r="57" spans="1:4" x14ac:dyDescent="0.25">
      <c r="A57" s="12"/>
      <c r="B57" s="12"/>
      <c r="C57" s="13"/>
      <c r="D57" s="12"/>
    </row>
    <row r="58" spans="1:4" x14ac:dyDescent="0.25">
      <c r="A58" s="12"/>
      <c r="B58" s="12"/>
      <c r="C58" s="13"/>
      <c r="D58" s="12"/>
    </row>
    <row r="59" spans="1:4" x14ac:dyDescent="0.25">
      <c r="A59" s="12"/>
      <c r="B59" s="12"/>
      <c r="C59" s="13"/>
      <c r="D59" s="12"/>
    </row>
    <row r="60" spans="1:4" x14ac:dyDescent="0.25">
      <c r="A60" s="12"/>
      <c r="B60" s="12"/>
      <c r="C60" s="13"/>
      <c r="D60" s="12"/>
    </row>
    <row r="61" spans="1:4" x14ac:dyDescent="0.25">
      <c r="A61" s="12"/>
      <c r="B61" s="12"/>
      <c r="C61" s="13"/>
      <c r="D61" s="12"/>
    </row>
    <row r="62" spans="1:4" x14ac:dyDescent="0.25">
      <c r="A62" s="12"/>
      <c r="B62" s="12"/>
      <c r="C62" s="13"/>
      <c r="D62" s="12"/>
    </row>
    <row r="63" spans="1:4" x14ac:dyDescent="0.25">
      <c r="A63" s="12"/>
      <c r="B63" s="12"/>
      <c r="C63" s="13"/>
      <c r="D63" s="12"/>
    </row>
    <row r="64" spans="1:4" x14ac:dyDescent="0.25">
      <c r="A64" s="12"/>
      <c r="B64" s="12"/>
      <c r="C64" s="13"/>
      <c r="D64" s="12"/>
    </row>
    <row r="65" spans="1:4" x14ac:dyDescent="0.25">
      <c r="A65" s="12"/>
      <c r="B65" s="12"/>
      <c r="C65" s="13"/>
      <c r="D65" s="12"/>
    </row>
  </sheetData>
  <sheetProtection algorithmName="SHA-512" hashValue="Oc0hlq1Lwg17zO0ijd7+7Eg1gLn6Tg3VJzJcokaFvyAzRYwptcl/KSrZmWxxBCz29hKmI3UAEHFj4M6IAE9b6g==" saltValue="7Aa0xiYx9atLQoxUp46Gpg==" spinCount="100000" sheet="1" objects="1" scenarios="1"/>
  <mergeCells count="8">
    <mergeCell ref="E1:M1"/>
    <mergeCell ref="E2:M2"/>
    <mergeCell ref="E3:M3"/>
    <mergeCell ref="E4:F4"/>
    <mergeCell ref="I4:K5"/>
    <mergeCell ref="L4:M5"/>
    <mergeCell ref="E5:F5"/>
    <mergeCell ref="G5:H5"/>
  </mergeCells>
  <conditionalFormatting sqref="J7">
    <cfRule type="cellIs" dxfId="6" priority="12" operator="greaterThan">
      <formula>0</formula>
    </cfRule>
    <cfRule type="cellIs" dxfId="5" priority="13" operator="equal">
      <formula>0</formula>
    </cfRule>
  </conditionalFormatting>
  <conditionalFormatting sqref="J7">
    <cfRule type="cellIs" dxfId="4" priority="10" operator="greaterThan">
      <formula>0</formula>
    </cfRule>
    <cfRule type="cellIs" dxfId="3" priority="11" operator="equal">
      <formula>0</formula>
    </cfRule>
  </conditionalFormatting>
  <conditionalFormatting sqref="M7">
    <cfRule type="cellIs" dxfId="2" priority="9" operator="greaterThanOrEqual">
      <formula>0.5</formula>
    </cfRule>
  </conditionalFormatting>
  <conditionalFormatting sqref="H4">
    <cfRule type="cellIs" dxfId="1" priority="6" operator="equal">
      <formula>"Código não encontrado. Preenchimento Obrigatório. Verifique abaixo na aba CÓDIGO DAS UNIDADES"</formula>
    </cfRule>
    <cfRule type="cellIs" dxfId="0" priority="7" operator="equal">
      <formula>"← Digite o código do seu Órgão"</formula>
    </cfRule>
  </conditionalFormatting>
  <pageMargins left="0.51181102362204722" right="0.51181102362204722" top="0.78740157480314965" bottom="0.78740157480314965" header="0.31496062992125984" footer="0.31496062992125984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03"/>
  <sheetViews>
    <sheetView workbookViewId="0">
      <selection activeCell="B11" sqref="B11"/>
    </sheetView>
  </sheetViews>
  <sheetFormatPr defaultRowHeight="15" x14ac:dyDescent="0.25"/>
  <cols>
    <col min="1" max="1" width="9.140625" style="23"/>
    <col min="2" max="2" width="110.5703125" style="23" bestFit="1" customWidth="1"/>
    <col min="3" max="16384" width="9.140625" style="23"/>
  </cols>
  <sheetData>
    <row r="1" spans="1:2" x14ac:dyDescent="0.25">
      <c r="A1" s="22" t="s">
        <v>22</v>
      </c>
      <c r="B1" s="22" t="s">
        <v>11</v>
      </c>
    </row>
    <row r="2" spans="1:2" x14ac:dyDescent="0.25">
      <c r="A2" s="23">
        <v>1</v>
      </c>
      <c r="B2" s="24" t="s">
        <v>50</v>
      </c>
    </row>
    <row r="3" spans="1:2" x14ac:dyDescent="0.25">
      <c r="A3" s="42">
        <v>2</v>
      </c>
      <c r="B3" s="33" t="s">
        <v>75</v>
      </c>
    </row>
    <row r="4" spans="1:2" x14ac:dyDescent="0.25">
      <c r="A4" s="42">
        <v>10</v>
      </c>
      <c r="B4" s="33" t="s">
        <v>126</v>
      </c>
    </row>
    <row r="5" spans="1:2" x14ac:dyDescent="0.25">
      <c r="A5" s="42">
        <v>14</v>
      </c>
      <c r="B5" s="24" t="s">
        <v>169</v>
      </c>
    </row>
    <row r="6" spans="1:2" x14ac:dyDescent="0.25">
      <c r="A6" s="42">
        <v>15</v>
      </c>
      <c r="B6" s="24" t="s">
        <v>131</v>
      </c>
    </row>
    <row r="7" spans="1:2" x14ac:dyDescent="0.25">
      <c r="A7" s="42">
        <v>20</v>
      </c>
      <c r="B7" s="24" t="s">
        <v>130</v>
      </c>
    </row>
    <row r="8" spans="1:2" x14ac:dyDescent="0.25">
      <c r="A8" s="42">
        <v>40</v>
      </c>
      <c r="B8" s="33" t="s">
        <v>76</v>
      </c>
    </row>
    <row r="9" spans="1:2" x14ac:dyDescent="0.25">
      <c r="A9" s="42">
        <v>41</v>
      </c>
      <c r="B9" s="24" t="s">
        <v>47</v>
      </c>
    </row>
    <row r="10" spans="1:2" x14ac:dyDescent="0.25">
      <c r="A10" s="42">
        <v>50</v>
      </c>
      <c r="B10" s="33" t="s">
        <v>103</v>
      </c>
    </row>
    <row r="11" spans="1:2" x14ac:dyDescent="0.25">
      <c r="A11" s="42">
        <v>52</v>
      </c>
      <c r="B11" s="23" t="s">
        <v>63</v>
      </c>
    </row>
    <row r="12" spans="1:2" x14ac:dyDescent="0.25">
      <c r="A12" s="42">
        <v>53</v>
      </c>
      <c r="B12" s="23" t="s">
        <v>49</v>
      </c>
    </row>
    <row r="13" spans="1:2" x14ac:dyDescent="0.25">
      <c r="A13" s="42">
        <v>54</v>
      </c>
      <c r="B13" s="23" t="s">
        <v>65</v>
      </c>
    </row>
    <row r="14" spans="1:2" x14ac:dyDescent="0.25">
      <c r="A14" s="42">
        <v>55</v>
      </c>
      <c r="B14" s="24" t="s">
        <v>52</v>
      </c>
    </row>
    <row r="15" spans="1:2" x14ac:dyDescent="0.25">
      <c r="A15" s="42">
        <v>56</v>
      </c>
      <c r="B15" s="23" t="s">
        <v>58</v>
      </c>
    </row>
    <row r="16" spans="1:2" x14ac:dyDescent="0.25">
      <c r="A16" s="42">
        <v>60</v>
      </c>
      <c r="B16" s="24" t="s">
        <v>77</v>
      </c>
    </row>
    <row r="17" spans="1:2" x14ac:dyDescent="0.25">
      <c r="A17" s="42">
        <v>63</v>
      </c>
      <c r="B17" s="24" t="s">
        <v>125</v>
      </c>
    </row>
    <row r="18" spans="1:2" x14ac:dyDescent="0.25">
      <c r="A18" s="42">
        <v>64</v>
      </c>
      <c r="B18" s="24" t="s">
        <v>124</v>
      </c>
    </row>
    <row r="19" spans="1:2" x14ac:dyDescent="0.25">
      <c r="A19" s="42">
        <v>70</v>
      </c>
      <c r="B19" s="23" t="s">
        <v>68</v>
      </c>
    </row>
    <row r="20" spans="1:2" x14ac:dyDescent="0.25">
      <c r="A20" s="42">
        <v>71</v>
      </c>
      <c r="B20" s="24" t="s">
        <v>115</v>
      </c>
    </row>
    <row r="21" spans="1:2" x14ac:dyDescent="0.25">
      <c r="A21" s="42">
        <v>72</v>
      </c>
      <c r="B21" s="24" t="s">
        <v>122</v>
      </c>
    </row>
    <row r="22" spans="1:2" x14ac:dyDescent="0.25">
      <c r="A22" s="42">
        <v>74</v>
      </c>
      <c r="B22" s="33" t="s">
        <v>132</v>
      </c>
    </row>
    <row r="23" spans="1:2" x14ac:dyDescent="0.25">
      <c r="A23" s="42">
        <v>75</v>
      </c>
      <c r="B23" s="33" t="s">
        <v>163</v>
      </c>
    </row>
    <row r="24" spans="1:2" x14ac:dyDescent="0.25">
      <c r="A24" s="42">
        <v>80</v>
      </c>
      <c r="B24" s="24" t="s">
        <v>78</v>
      </c>
    </row>
    <row r="25" spans="1:2" x14ac:dyDescent="0.25">
      <c r="A25" s="42">
        <v>90</v>
      </c>
      <c r="B25" s="24" t="s">
        <v>79</v>
      </c>
    </row>
    <row r="26" spans="1:2" x14ac:dyDescent="0.25">
      <c r="A26" s="42">
        <v>92</v>
      </c>
      <c r="B26" s="23" t="s">
        <v>48</v>
      </c>
    </row>
    <row r="27" spans="1:2" x14ac:dyDescent="0.25">
      <c r="A27" s="42">
        <v>93</v>
      </c>
      <c r="B27" s="24" t="s">
        <v>117</v>
      </c>
    </row>
    <row r="28" spans="1:2" x14ac:dyDescent="0.25">
      <c r="A28" s="42">
        <v>94</v>
      </c>
      <c r="B28" s="24" t="s">
        <v>167</v>
      </c>
    </row>
    <row r="29" spans="1:2" x14ac:dyDescent="0.25">
      <c r="A29" s="42">
        <v>95</v>
      </c>
      <c r="B29" s="23" t="s">
        <v>66</v>
      </c>
    </row>
    <row r="30" spans="1:2" x14ac:dyDescent="0.25">
      <c r="A30" s="42">
        <v>97</v>
      </c>
      <c r="B30" s="24" t="s">
        <v>129</v>
      </c>
    </row>
    <row r="31" spans="1:2" x14ac:dyDescent="0.25">
      <c r="A31" s="42">
        <v>98</v>
      </c>
      <c r="B31" s="24" t="s">
        <v>53</v>
      </c>
    </row>
    <row r="32" spans="1:2" x14ac:dyDescent="0.25">
      <c r="A32" s="42">
        <v>110</v>
      </c>
      <c r="B32" s="24" t="s">
        <v>166</v>
      </c>
    </row>
    <row r="33" spans="1:2" x14ac:dyDescent="0.25">
      <c r="A33" s="42">
        <v>111</v>
      </c>
      <c r="B33" s="24" t="s">
        <v>168</v>
      </c>
    </row>
    <row r="34" spans="1:2" x14ac:dyDescent="0.25">
      <c r="A34" s="42">
        <v>112</v>
      </c>
      <c r="B34" s="23" t="s">
        <v>62</v>
      </c>
    </row>
    <row r="35" spans="1:2" x14ac:dyDescent="0.25">
      <c r="A35" s="42">
        <v>113</v>
      </c>
      <c r="B35" s="24" t="s">
        <v>119</v>
      </c>
    </row>
    <row r="36" spans="1:2" x14ac:dyDescent="0.25">
      <c r="A36" s="42">
        <v>121</v>
      </c>
      <c r="B36" s="24" t="s">
        <v>80</v>
      </c>
    </row>
    <row r="37" spans="1:2" x14ac:dyDescent="0.25">
      <c r="A37" s="42">
        <v>131</v>
      </c>
      <c r="B37" s="24" t="s">
        <v>134</v>
      </c>
    </row>
    <row r="38" spans="1:2" s="25" customFormat="1" x14ac:dyDescent="0.25">
      <c r="A38" s="42">
        <v>132</v>
      </c>
      <c r="B38" s="24" t="s">
        <v>136</v>
      </c>
    </row>
    <row r="39" spans="1:2" x14ac:dyDescent="0.25">
      <c r="A39" s="42">
        <v>133</v>
      </c>
      <c r="B39" s="24" t="s">
        <v>135</v>
      </c>
    </row>
    <row r="40" spans="1:2" x14ac:dyDescent="0.25">
      <c r="A40" s="42">
        <v>134</v>
      </c>
      <c r="B40" s="24" t="s">
        <v>137</v>
      </c>
    </row>
    <row r="41" spans="1:2" x14ac:dyDescent="0.25">
      <c r="A41" s="42">
        <v>135</v>
      </c>
      <c r="B41" s="24" t="s">
        <v>138</v>
      </c>
    </row>
    <row r="42" spans="1:2" x14ac:dyDescent="0.25">
      <c r="A42" s="42">
        <v>136</v>
      </c>
      <c r="B42" s="24" t="s">
        <v>140</v>
      </c>
    </row>
    <row r="43" spans="1:2" x14ac:dyDescent="0.25">
      <c r="A43" s="42">
        <v>137</v>
      </c>
      <c r="B43" s="24" t="s">
        <v>142</v>
      </c>
    </row>
    <row r="44" spans="1:2" s="25" customFormat="1" x14ac:dyDescent="0.25">
      <c r="A44" s="42">
        <v>138</v>
      </c>
      <c r="B44" s="24" t="s">
        <v>141</v>
      </c>
    </row>
    <row r="45" spans="1:2" x14ac:dyDescent="0.25">
      <c r="A45" s="42">
        <v>139</v>
      </c>
      <c r="B45" s="24" t="s">
        <v>170</v>
      </c>
    </row>
    <row r="46" spans="1:2" x14ac:dyDescent="0.25">
      <c r="A46" s="42">
        <v>140</v>
      </c>
      <c r="B46" s="24" t="s">
        <v>139</v>
      </c>
    </row>
    <row r="47" spans="1:2" x14ac:dyDescent="0.25">
      <c r="A47" s="42">
        <v>141</v>
      </c>
      <c r="B47" s="24" t="s">
        <v>133</v>
      </c>
    </row>
    <row r="48" spans="1:2" x14ac:dyDescent="0.25">
      <c r="A48" s="42">
        <v>142</v>
      </c>
      <c r="B48" s="24" t="s">
        <v>143</v>
      </c>
    </row>
    <row r="49" spans="1:3" x14ac:dyDescent="0.25">
      <c r="A49" s="42">
        <v>143</v>
      </c>
      <c r="B49" s="24" t="s">
        <v>144</v>
      </c>
    </row>
    <row r="50" spans="1:3" x14ac:dyDescent="0.25">
      <c r="A50" s="42">
        <v>144</v>
      </c>
      <c r="B50" s="24" t="s">
        <v>145</v>
      </c>
    </row>
    <row r="51" spans="1:3" x14ac:dyDescent="0.25">
      <c r="A51" s="42">
        <v>145</v>
      </c>
      <c r="B51" s="24" t="s">
        <v>146</v>
      </c>
    </row>
    <row r="52" spans="1:3" x14ac:dyDescent="0.25">
      <c r="A52" s="42">
        <v>146</v>
      </c>
      <c r="B52" s="24" t="s">
        <v>147</v>
      </c>
    </row>
    <row r="53" spans="1:3" x14ac:dyDescent="0.25">
      <c r="A53" s="42">
        <v>147</v>
      </c>
      <c r="B53" s="24" t="s">
        <v>150</v>
      </c>
    </row>
    <row r="54" spans="1:3" x14ac:dyDescent="0.25">
      <c r="A54" s="42">
        <v>148</v>
      </c>
      <c r="B54" s="24" t="s">
        <v>149</v>
      </c>
    </row>
    <row r="55" spans="1:3" x14ac:dyDescent="0.25">
      <c r="A55" s="42">
        <v>149</v>
      </c>
      <c r="B55" s="24" t="s">
        <v>148</v>
      </c>
    </row>
    <row r="56" spans="1:3" x14ac:dyDescent="0.25">
      <c r="A56" s="42">
        <v>150</v>
      </c>
      <c r="B56" s="33" t="s">
        <v>164</v>
      </c>
    </row>
    <row r="57" spans="1:3" x14ac:dyDescent="0.25">
      <c r="A57" s="42">
        <v>151</v>
      </c>
      <c r="B57" s="24" t="s">
        <v>113</v>
      </c>
    </row>
    <row r="58" spans="1:3" x14ac:dyDescent="0.25">
      <c r="A58" s="42">
        <v>193</v>
      </c>
      <c r="B58" s="24" t="s">
        <v>123</v>
      </c>
    </row>
    <row r="59" spans="1:3" x14ac:dyDescent="0.25">
      <c r="A59" s="42">
        <v>195</v>
      </c>
      <c r="B59" s="23" t="s">
        <v>61</v>
      </c>
    </row>
    <row r="60" spans="1:3" x14ac:dyDescent="0.25">
      <c r="A60" s="42">
        <v>196</v>
      </c>
      <c r="B60" s="23" t="s">
        <v>56</v>
      </c>
    </row>
    <row r="61" spans="1:3" x14ac:dyDescent="0.25">
      <c r="A61" s="42">
        <v>197</v>
      </c>
      <c r="B61" s="24" t="s">
        <v>112</v>
      </c>
    </row>
    <row r="62" spans="1:3" x14ac:dyDescent="0.25">
      <c r="A62" s="42">
        <v>220</v>
      </c>
      <c r="B62" s="33" t="s">
        <v>81</v>
      </c>
      <c r="C62" s="43"/>
    </row>
    <row r="63" spans="1:3" x14ac:dyDescent="0.25">
      <c r="A63" s="42">
        <v>300</v>
      </c>
      <c r="B63" s="24" t="s">
        <v>151</v>
      </c>
    </row>
    <row r="64" spans="1:3" x14ac:dyDescent="0.25">
      <c r="A64" s="42">
        <v>301</v>
      </c>
      <c r="B64" s="24" t="s">
        <v>152</v>
      </c>
    </row>
    <row r="65" spans="1:2" x14ac:dyDescent="0.25">
      <c r="A65" s="42">
        <v>302</v>
      </c>
      <c r="B65" s="24" t="s">
        <v>153</v>
      </c>
    </row>
    <row r="66" spans="1:2" x14ac:dyDescent="0.25">
      <c r="A66" s="42">
        <v>303</v>
      </c>
      <c r="B66" s="24" t="s">
        <v>154</v>
      </c>
    </row>
    <row r="67" spans="1:2" x14ac:dyDescent="0.25">
      <c r="A67" s="42">
        <v>304</v>
      </c>
      <c r="B67" s="24" t="s">
        <v>157</v>
      </c>
    </row>
    <row r="68" spans="1:2" x14ac:dyDescent="0.25">
      <c r="A68" s="42">
        <v>305</v>
      </c>
      <c r="B68" s="24" t="s">
        <v>155</v>
      </c>
    </row>
    <row r="69" spans="1:2" x14ac:dyDescent="0.25">
      <c r="A69" s="42">
        <v>306</v>
      </c>
      <c r="B69" s="24" t="s">
        <v>156</v>
      </c>
    </row>
    <row r="70" spans="1:2" x14ac:dyDescent="0.25">
      <c r="A70" s="42">
        <v>307</v>
      </c>
      <c r="B70" s="24" t="s">
        <v>158</v>
      </c>
    </row>
    <row r="71" spans="1:2" x14ac:dyDescent="0.25">
      <c r="A71" s="42">
        <v>308</v>
      </c>
      <c r="B71" s="24" t="s">
        <v>159</v>
      </c>
    </row>
    <row r="72" spans="1:2" x14ac:dyDescent="0.25">
      <c r="A72" s="42">
        <v>309</v>
      </c>
      <c r="B72" s="24" t="s">
        <v>160</v>
      </c>
    </row>
    <row r="73" spans="1:2" x14ac:dyDescent="0.25">
      <c r="A73" s="42">
        <v>310</v>
      </c>
      <c r="B73" s="26" t="s">
        <v>116</v>
      </c>
    </row>
    <row r="74" spans="1:2" x14ac:dyDescent="0.25">
      <c r="A74" s="42">
        <v>361</v>
      </c>
      <c r="B74" s="25" t="s">
        <v>45</v>
      </c>
    </row>
    <row r="75" spans="1:2" x14ac:dyDescent="0.25">
      <c r="A75" s="42">
        <v>366</v>
      </c>
      <c r="B75" s="24" t="s">
        <v>161</v>
      </c>
    </row>
    <row r="76" spans="1:2" x14ac:dyDescent="0.25">
      <c r="A76" s="42">
        <v>367</v>
      </c>
      <c r="B76" s="24" t="s">
        <v>162</v>
      </c>
    </row>
    <row r="77" spans="1:2" x14ac:dyDescent="0.25">
      <c r="A77" s="42">
        <v>370</v>
      </c>
      <c r="B77" s="33" t="s">
        <v>82</v>
      </c>
    </row>
    <row r="78" spans="1:2" x14ac:dyDescent="0.25">
      <c r="A78" s="42">
        <v>390</v>
      </c>
      <c r="B78" s="33" t="s">
        <v>83</v>
      </c>
    </row>
    <row r="79" spans="1:2" x14ac:dyDescent="0.25">
      <c r="A79" s="42">
        <v>391</v>
      </c>
      <c r="B79" s="24" t="s">
        <v>127</v>
      </c>
    </row>
    <row r="80" spans="1:2" x14ac:dyDescent="0.25">
      <c r="A80" s="42">
        <v>392</v>
      </c>
      <c r="B80" s="24" t="s">
        <v>51</v>
      </c>
    </row>
    <row r="81" spans="1:3" x14ac:dyDescent="0.25">
      <c r="A81" s="42">
        <v>393</v>
      </c>
      <c r="B81" s="24" t="s">
        <v>84</v>
      </c>
    </row>
    <row r="82" spans="1:3" x14ac:dyDescent="0.25">
      <c r="A82" s="42">
        <v>400</v>
      </c>
      <c r="B82" s="33" t="s">
        <v>96</v>
      </c>
    </row>
    <row r="83" spans="1:3" x14ac:dyDescent="0.25">
      <c r="A83" s="42">
        <v>401</v>
      </c>
      <c r="B83" s="23" t="s">
        <v>54</v>
      </c>
    </row>
    <row r="84" spans="1:3" x14ac:dyDescent="0.25">
      <c r="A84" s="42">
        <v>413</v>
      </c>
      <c r="B84" s="23" t="s">
        <v>60</v>
      </c>
    </row>
    <row r="85" spans="1:3" x14ac:dyDescent="0.25">
      <c r="A85" s="42">
        <v>428</v>
      </c>
      <c r="B85" s="24" t="s">
        <v>118</v>
      </c>
    </row>
    <row r="86" spans="1:3" x14ac:dyDescent="0.25">
      <c r="A86" s="42">
        <v>431</v>
      </c>
      <c r="B86" s="33" t="s">
        <v>85</v>
      </c>
    </row>
    <row r="87" spans="1:3" x14ac:dyDescent="0.25">
      <c r="A87" s="42">
        <v>480</v>
      </c>
      <c r="B87" s="23" t="s">
        <v>67</v>
      </c>
    </row>
    <row r="88" spans="1:3" x14ac:dyDescent="0.25">
      <c r="A88" s="42">
        <v>4000</v>
      </c>
      <c r="B88" s="24" t="s">
        <v>165</v>
      </c>
    </row>
    <row r="89" spans="1:3" x14ac:dyDescent="0.25">
      <c r="A89" s="42">
        <v>4001</v>
      </c>
      <c r="B89" s="33" t="s">
        <v>128</v>
      </c>
    </row>
    <row r="90" spans="1:3" x14ac:dyDescent="0.25">
      <c r="A90" s="42">
        <v>4002</v>
      </c>
      <c r="B90" s="24" t="s">
        <v>57</v>
      </c>
    </row>
    <row r="91" spans="1:3" x14ac:dyDescent="0.25">
      <c r="A91" s="42">
        <v>4003</v>
      </c>
      <c r="B91" s="34" t="s">
        <v>86</v>
      </c>
    </row>
    <row r="92" spans="1:3" x14ac:dyDescent="0.25">
      <c r="A92" s="42">
        <v>4004</v>
      </c>
      <c r="B92" s="33" t="s">
        <v>120</v>
      </c>
      <c r="C92" s="43"/>
    </row>
    <row r="93" spans="1:3" x14ac:dyDescent="0.25">
      <c r="A93" s="42">
        <v>4005</v>
      </c>
      <c r="B93" s="33" t="s">
        <v>114</v>
      </c>
    </row>
    <row r="94" spans="1:3" x14ac:dyDescent="0.25">
      <c r="A94" s="42">
        <v>4006</v>
      </c>
      <c r="B94" s="33" t="s">
        <v>121</v>
      </c>
    </row>
    <row r="95" spans="1:3" x14ac:dyDescent="0.25">
      <c r="A95" s="42">
        <v>4007</v>
      </c>
      <c r="B95" s="34" t="s">
        <v>87</v>
      </c>
    </row>
    <row r="96" spans="1:3" x14ac:dyDescent="0.25">
      <c r="A96" s="42">
        <v>4008</v>
      </c>
      <c r="B96" s="34" t="s">
        <v>88</v>
      </c>
    </row>
    <row r="97" spans="1:3" x14ac:dyDescent="0.25">
      <c r="A97" s="42">
        <v>4009</v>
      </c>
      <c r="B97" s="34" t="s">
        <v>89</v>
      </c>
    </row>
    <row r="98" spans="1:3" x14ac:dyDescent="0.25">
      <c r="A98" s="42">
        <v>4010</v>
      </c>
      <c r="B98" s="34" t="s">
        <v>90</v>
      </c>
    </row>
    <row r="99" spans="1:3" x14ac:dyDescent="0.25">
      <c r="A99" s="42">
        <v>4011</v>
      </c>
      <c r="B99" s="34" t="s">
        <v>91</v>
      </c>
    </row>
    <row r="100" spans="1:3" x14ac:dyDescent="0.25">
      <c r="A100" s="42">
        <v>4012</v>
      </c>
      <c r="B100" s="34" t="s">
        <v>92</v>
      </c>
    </row>
    <row r="101" spans="1:3" x14ac:dyDescent="0.25">
      <c r="A101" s="42">
        <v>4013</v>
      </c>
      <c r="B101" s="34" t="s">
        <v>93</v>
      </c>
      <c r="C101" s="43"/>
    </row>
    <row r="102" spans="1:3" x14ac:dyDescent="0.25">
      <c r="A102" s="42">
        <v>4014</v>
      </c>
      <c r="B102" s="34" t="s">
        <v>94</v>
      </c>
    </row>
    <row r="103" spans="1:3" x14ac:dyDescent="0.25">
      <c r="B103" s="34" t="s">
        <v>95</v>
      </c>
    </row>
  </sheetData>
  <sheetProtection algorithmName="SHA-512" hashValue="0G6WyYSOE829wuwBq4srQ/PfaS9JhVZOT1AeqbOgI6baI4pZREeGmtdeB9iButhlxYEr9oaeLYummGf9Zej/vQ==" saltValue="l5VNDb8NEXmS+mb6wRldDg==" spinCount="100000" sheet="1" autoFilter="0"/>
  <sortState ref="A2:B87">
    <sortCondition ref="A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Base de Dados 39.20</vt:lpstr>
      <vt:lpstr>Respostas Órgãos</vt:lpstr>
      <vt:lpstr>CÓDIGO DOS ÓRGÃOS</vt:lpstr>
      <vt:lpstr>'Respostas Órgãos'!Titulos_de_impressao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Anny Heloise Dias Leite</cp:lastModifiedBy>
  <cp:lastPrinted>2018-04-18T14:05:11Z</cp:lastPrinted>
  <dcterms:created xsi:type="dcterms:W3CDTF">2018-04-18T13:56:42Z</dcterms:created>
  <dcterms:modified xsi:type="dcterms:W3CDTF">2019-02-07T19:18:09Z</dcterms:modified>
</cp:coreProperties>
</file>