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firstSheet="1" activeTab="1"/>
  </bookViews>
  <sheets>
    <sheet name="Base de Dados 39.20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39.20'!$A$1:$J$561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<sst xmlns="http://schemas.openxmlformats.org/spreadsheetml/2006/main" count="567" uniqueCount="209">
  <si>
    <t>Código do Material</t>
  </si>
  <si>
    <t>Cod_UO</t>
  </si>
  <si>
    <t>Tipo</t>
  </si>
  <si>
    <t>Descrição do Material</t>
  </si>
  <si>
    <t>Cód. SICOP</t>
  </si>
  <si>
    <t>Des. Órgão SICOP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</si>
  <si>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</si>
  <si>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</si>
  <si>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</si>
  <si>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</si>
  <si>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</si>
  <si>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</si>
  <si>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</si>
  <si>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</si>
  <si>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</si>
  <si>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</si>
  <si>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</si>
  <si>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</si>
  <si>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</si>
  <si>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</si>
  <si>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</si>
  <si>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</si>
  <si>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</si>
  <si>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AGEFIS - Agência de Fiscalização do Distrito Federal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</si>
  <si>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</si>
  <si>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</si>
  <si>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</si>
  <si>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</si>
  <si>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</si>
  <si>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</si>
  <si>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</si>
  <si>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</si>
  <si>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</si>
  <si>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</si>
  <si>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</si>
  <si>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</si>
  <si>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</si>
  <si>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</si>
  <si>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</si>
  <si>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</si>
  <si>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</si>
  <si>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</si>
  <si>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</si>
  <si>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ARP</t>
  </si>
  <si>
    <t>Dia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</si>
  <si>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</si>
  <si>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</si>
  <si>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</si>
  <si>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</si>
  <si>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</si>
  <si>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</si>
  <si>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</si>
  <si>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</si>
  <si>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</si>
  <si>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</si>
  <si>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</si>
  <si>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</si>
  <si>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</si>
  <si>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</si>
  <si>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</si>
  <si>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</si>
  <si>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</si>
  <si>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</si>
  <si>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</si>
  <si>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</si>
  <si>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Secretaria de Estado de Atendimento Comunitário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</si>
  <si>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</si>
  <si>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</si>
  <si>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</si>
  <si>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</si>
  <si>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</si>
  <si>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</si>
  <si>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</si>
  <si>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</si>
  <si>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</si>
  <si>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</si>
  <si>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</si>
  <si>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</si>
  <si>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</si>
  <si>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</si>
  <si>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</si>
  <si>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</si>
  <si>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</si>
  <si>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</si>
  <si>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</si>
  <si>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</si>
  <si>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</si>
  <si>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</si>
  <si>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</si>
  <si>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</si>
  <si>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</si>
  <si>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</si>
  <si>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</si>
  <si>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</si>
  <si>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</si>
  <si>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</si>
  <si>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</si>
  <si>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</si>
  <si>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</si>
  <si>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</si>
  <si>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</si>
  <si>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</si>
  <si>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</si>
  <si>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</si>
  <si>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</si>
  <si>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</si>
  <si>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</si>
  <si>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</si>
  <si>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</si>
  <si>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</si>
  <si>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</si>
  <si>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</si>
  <si>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</si>
  <si>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</si>
  <si>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</si>
  <si>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</si>
  <si>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</si>
  <si>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</si>
  <si>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</si>
  <si>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</si>
  <si>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</si>
  <si>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 - Secretaria de Estado de Cultura do Distrito Federal</t>
  </si>
  <si>
    <t>SECOM - Secretaria de Estado de Comunicação do Distrito Federal</t>
  </si>
  <si>
    <t>SINESP - Secretaria de Estado de Obras e Infraestrutura e Serviços Públicos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</si>
  <si>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</si>
  <si>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</si>
  <si>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</si>
  <si>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</si>
  <si>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t>Pacote</t>
  </si>
  <si>
    <t>Secretaria de Estado de Agricultura, Abastecimento e Desensenvolvimento Rural</t>
  </si>
  <si>
    <t xml:space="preserve">consumo ARP </t>
  </si>
  <si>
    <t xml:space="preserve">PROC. SEI Nº 00040-00008540/2019-19 </t>
  </si>
  <si>
    <r>
      <t>PLS Nº 0022</t>
    </r>
    <r>
      <rPr>
        <b/>
        <sz val="12"/>
        <rFont val="Calibri"/>
        <family val="2"/>
        <scheme val="minor"/>
      </rPr>
      <t>/20</t>
    </r>
    <r>
      <rPr>
        <b/>
        <sz val="12"/>
        <color theme="1"/>
        <rFont val="Calibri"/>
        <family val="2"/>
        <scheme val="minor"/>
      </rPr>
      <t>19</t>
    </r>
  </si>
  <si>
    <t>3.3.90.30.07.01.0019.000013-01</t>
  </si>
  <si>
    <t>3.3.90.30.07.01.0019.000014-01</t>
  </si>
  <si>
    <t xml:space="preserve">CAFÉ TORRADO E MOÍDO </t>
  </si>
  <si>
    <t xml:space="preserve">CAFÉ EM GRÃOS  </t>
  </si>
  <si>
    <t>CAFÉ ,Tipo: arábica, torrado e moído, grãos selecionados, embalado a vácuo, de 1ª qualidade, composição pura, sem misturas, contendo na embalagem o número do lote, a data de fabricação e validade, Unidade De Fornecimento: pacote de 500 gramas.</t>
  </si>
  <si>
    <t>CAFÉ ,Tipo: grãos torrados, próprio para máquina de café expresso, moderadamente escuro, de 1ª qualidade, composição pura, sem misturas, contendo na embalagem o número do lote, a data de fabricação e validade, Embalagem: apropriada para café em grãos - pouch sem válvula, Unidade De Fornecimento: pacote de 1 kg.</t>
  </si>
  <si>
    <t>FAPDF - FUNDAÇÃO DE APOIO A PESQUISA DO DISTRITO FEDERAL</t>
  </si>
  <si>
    <t>RA-XXIV - ADMINISTRAÇÃO REGIONAL DO PARK WAY</t>
  </si>
  <si>
    <t>RA-XXVI - ADMINISTRAÇÃO REGIONAL DE SOBRADINHO II</t>
  </si>
  <si>
    <t>RA-XXIII - ADMINISTRAÇÃO REGIONAL DO VARJÃO</t>
  </si>
  <si>
    <t>RA-XXI - ADMINISTRAÇÃO REGIONAL DO RIACHO FUNDO II</t>
  </si>
  <si>
    <t>RA-XX - ADMINISTRAÇÃO REGIONAL DE ÁGUAS CLARAS</t>
  </si>
  <si>
    <t>SELDF - SECRETARIA DE ESTADO DE ESPORTE E LAZER DO DISTRITO FEDERAL</t>
  </si>
  <si>
    <t>FJZB - FUNDAÇÃO JARDIM ZOOLÓGICO DE BRASÍLIA</t>
  </si>
  <si>
    <t>JBB - JARDIM BOTÂNICO DE BRASÍLIA</t>
  </si>
  <si>
    <t>RA-XXV - ADMINISTRAÇÃO REGIONAL DO SETOR COMPLEMENTAR DE INDÚSTRIA E ABASTECIMENTO (ESTRUTURAL)</t>
  </si>
  <si>
    <t>ARPDF - ARQUIVO PÚBLICO DO DISTRITO FEDERAL</t>
  </si>
  <si>
    <t>SEC - SECRETARIA DE ESTADO DE CULTURA DO DISTRITO FEDERAL</t>
  </si>
  <si>
    <t>RA-XVIII - ADMINISTRAÇÃO REGIONAL DO LAGO NORTE</t>
  </si>
  <si>
    <t>RA-XVII - ADMINISTRAÇÃO REGIONAL DO RIACHO FUNDO I</t>
  </si>
  <si>
    <t>RA-XIX - ADMINISTRAÇÃO REGIONAL DA CANDANGOLÂNDIA</t>
  </si>
  <si>
    <t>RA-XVI - ADMINISTRAÇÃO REGIONAL DO LAGO SUL</t>
  </si>
  <si>
    <t>RA-XV - ADMINISTRAÇÃO REGIONAL DO RECANTO DAS EMAS</t>
  </si>
  <si>
    <t>RA-XIV - ADMINISTRAÇÃO REGIONAL DE SÃO SEBASTIÃO</t>
  </si>
  <si>
    <t>IBRAM - INSTITUTO DO MEIO AMBIENTE E DOS RECURSOS HÍDRICOS DO DISTRITO FEDERAL - BRASÍLIA AMBIENTAL</t>
  </si>
  <si>
    <t>SECOM - SECRETARIA DE ESTADO DE COMUNICAÇÃO DO DISTRITO FEDERAL</t>
  </si>
  <si>
    <t>CGDF - CONTROLADORIA-GERAL DO DISTRITO FEDERAL</t>
  </si>
  <si>
    <t>SEDES - SECRETARIA DE ESTADO DE DESENVOLVIMENTO SOCIAL DISTRITO FEDERAL</t>
  </si>
  <si>
    <t>IPREV - INSTITUTO DE PREVIDÊNCIA DOS SERVIDORES DO DISTRITO FEDERAL</t>
  </si>
  <si>
    <t>DPDF - DEFENSORIA PÚBLICA DO DISTRITO FEDERAL</t>
  </si>
  <si>
    <t>SEJUS - SECRETARIA DE ESTADO DE JUSTIÇA E CIDADANIA DO DISTRITO FEDERAL</t>
  </si>
  <si>
    <t>SEMA - SECRETARIA DE ESTADO DO MEIO AMBIENTE DO DISTRITO FEDERAL</t>
  </si>
  <si>
    <t>CODHAB - COMPANHIA DE DESENVOLVIMENTO HABITACIONAL DO DISTRITO FEDERAL</t>
  </si>
  <si>
    <t>RA-XIII - ADMINISTRAÇÃO REGIONAL DE SANTA MARIA</t>
  </si>
  <si>
    <t>SEDUH - SECRETARIA DE ESTADO DE DESENVOLVIMENTO URBANO E HABITAÇÃO DO DISTRITO FEDERAL</t>
  </si>
  <si>
    <t>SDE - SECRETARIA DE ESTADO DE DESENVOLVIMENTO ECONÔMICO DO DISTRITO FEDERAL</t>
  </si>
  <si>
    <t>RA-XXXI - ADMINISTRAÇÃO REGIONAL DA FERCAL</t>
  </si>
  <si>
    <t>RA-XXX - ADMINISTRAÇÃO REGIONAL DE VICENTE PIRES</t>
  </si>
  <si>
    <t>AGEFIS - AGÊNCIA DE FISCALIZAÇÃO DO DISTRITO FEDERAL</t>
  </si>
  <si>
    <t>RA-XXIX - ADMINISTRAÇÃO REGIONAL DO SETOR DE INDÚSTRIA E ABASTECIMENTO</t>
  </si>
  <si>
    <t>RA-XXVIII - ADMINISTRAÇÃO REGIONAL DO ITAPOÃ</t>
  </si>
  <si>
    <t>RA-XXVII - ADMINISTRAÇÃO REGIONAL DO JARDIM BOTÂNICO</t>
  </si>
  <si>
    <t>DETRAN - DEPARTAMENTO DE TRÂNSITO DO DISTRITO FEDERAL</t>
  </si>
  <si>
    <t>CACI - CASA CIVIL DO DISTRITO FEDERAL</t>
  </si>
  <si>
    <t>SEE - SECRETARIA DE ESTADO DE EDUCAÇÃO DO DISTRITO FEDERAL</t>
  </si>
  <si>
    <t>EMATER-DF - EMPRESA DE ASSISTÊNCIA TÉCNICA E EXTENSÃO RURAL DO DISTRITO FEDERAL</t>
  </si>
  <si>
    <t>FEPECS - FUNDAÇÃO DE ENSINO E PESQUISA EM CIÊNCIAS DA SAÚDE</t>
  </si>
  <si>
    <t>FHB-DF - FUNDAÇÃO HEMOCENTRO DE BRASÍLIA</t>
  </si>
  <si>
    <t>SES - SECRETARIA DE ESTADO DE SAÚDE DO DISTRITO FEDERAL</t>
  </si>
  <si>
    <t>FUNAP - FUNDAÇÃO DE AMPARO AO TRABALHADOR PRESO</t>
  </si>
  <si>
    <t>SEMOB - SECRETARIA DE ESTADO DE TRANSPORTE E MOBILIDADE DO DISTRITO FEDERAL</t>
  </si>
  <si>
    <t>PMDF - POLÍCIA MILITAR DO DISTRITO FEDERAL</t>
  </si>
  <si>
    <t>CBMDF - CORPO DE BOMBEIROS MILITAR DO DISTRITO FEDERAL</t>
  </si>
  <si>
    <t>PCDF - POLÍCIA CIVIL DO DISTRITO FEDERAL</t>
  </si>
  <si>
    <t>SSP - SECRETARIA DE ESTADO DE SEGURANÇA PÚBLICA DO DISTRITO FEDERAL</t>
  </si>
  <si>
    <t>SEFP - SECRETARIA DE ESTADO DE FAZENDA, PLANEJAMENTO, ORÇAMENTO E GESTÃO DO DISTRITO FEDERAL</t>
  </si>
  <si>
    <t>PGDF - PROCURADORIA-GERAL DO DISTRITO FEDERAL</t>
  </si>
  <si>
    <t>PROCON-DF - INSTITUTO DE DEFESA DO CONSUMIDOR DO DISTRITO FEDERAL</t>
  </si>
  <si>
    <t>VGDF - VICE-GOVERNADORIA DO DISTRITO FEDERAL</t>
  </si>
  <si>
    <t>RA-III - ADMINISTRAÇÃO REGIONAL DE TAGUATINGA</t>
  </si>
  <si>
    <t>RA-XII - ADMINISTRAÇÃO REGIONAL DE SAMAMBAIA</t>
  </si>
  <si>
    <t>RA-I - ADMINISTRAÇÃO REGIONAL DO PLANO PILOTO</t>
  </si>
  <si>
    <t>RA-VII - ADMINISTRAÇÃO REGIONAL DO PARANOÁ</t>
  </si>
  <si>
    <t>RA-IX - ADMINISTRAÇÃO REGIONAL DE CEILÂNDIA</t>
  </si>
  <si>
    <t>RA-X - ADMINISTRAÇÃO REGIONAL DO GUARÁ</t>
  </si>
  <si>
    <t>RA-VIII - ADMINISTRAÇÃO REGIONAL DO NÚCLEO BANDEIRANTE</t>
  </si>
  <si>
    <t>RA-V - ADMINISTRAÇÃO REGIONAL DE SOBRADINHO</t>
  </si>
  <si>
    <t>RA-IV - ADMINISTRAÇÃO REGIONAL DE BRAZLÂNDIA</t>
  </si>
  <si>
    <t>SLU - SERVIÇO DE LIMPEZA URBANA DO DISTRITO FEDERAL</t>
  </si>
  <si>
    <t>RA-II - ADMINISTRAÇÃO REGIONAL DO GAMA</t>
  </si>
  <si>
    <t>CODEPLAN - COMPANHIA DE PLANEJAMENTO DO DISTRITO FEDERAL</t>
  </si>
  <si>
    <t>NOVACAP - COMPANHIA URBANIZADORA DA NOVA CAPITAL DO BRASIL</t>
  </si>
  <si>
    <t>SINESP - SECRETARIA DE ESTADO DE OBRAS E INFRAESTRUTURA DO DISTRITO FEDERAL</t>
  </si>
  <si>
    <t>DFTRANS - TRANSPORTE URBANO DO DISTRITO FEDERAL</t>
  </si>
  <si>
    <t>METRO-DF - COMPANHIA DO METROPOLITANO DO DISTRITO FEDERAL</t>
  </si>
  <si>
    <t>0034/2018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</si>
</sst>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left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5" borderId="6" xfId="2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/>
    </xf>
    <xf numFmtId="9" fontId="0" fillId="5" borderId="7" xfId="21" applyFon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0" fillId="7" borderId="0" xfId="22" applyFill="1">
      <alignment/>
      <protection/>
    </xf>
    <xf numFmtId="0" fontId="0" fillId="8" borderId="0" xfId="22" applyFill="1">
      <alignment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4" borderId="16" xfId="0" applyFont="1" applyFill="1" applyBorder="1" applyAlignment="1" applyProtection="1">
      <alignment horizontal="right" vertical="center" wrapText="1"/>
      <protection/>
    </xf>
    <xf numFmtId="0" fontId="5" fillId="4" borderId="17" xfId="0" applyFont="1" applyFill="1" applyBorder="1" applyAlignment="1" applyProtection="1">
      <alignment horizontal="right" vertical="center" wrapText="1"/>
      <protection/>
    </xf>
    <xf numFmtId="164" fontId="2" fillId="4" borderId="8" xfId="0" applyNumberFormat="1" applyFont="1" applyFill="1" applyBorder="1" applyAlignment="1" applyProtection="1">
      <alignment horizontal="center" vertical="center"/>
      <protection/>
    </xf>
    <xf numFmtId="164" fontId="2" fillId="4" borderId="9" xfId="0" applyNumberFormat="1" applyFont="1" applyFill="1" applyBorder="1" applyAlignment="1" applyProtection="1">
      <alignment horizontal="center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3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5" fontId="2" fillId="4" borderId="8" xfId="0" applyNumberFormat="1" applyFont="1" applyFill="1" applyBorder="1" applyAlignment="1" applyProtection="1">
      <alignment horizontal="center" vertical="center"/>
      <protection/>
    </xf>
    <xf numFmtId="165" fontId="2" fillId="4" borderId="10" xfId="0" applyNumberFormat="1" applyFont="1" applyFill="1" applyBorder="1" applyAlignment="1" applyProtection="1">
      <alignment horizontal="center" vertical="center"/>
      <protection/>
    </xf>
    <xf numFmtId="165" fontId="2" fillId="4" borderId="13" xfId="0" applyNumberFormat="1" applyFont="1" applyFill="1" applyBorder="1" applyAlignment="1" applyProtection="1">
      <alignment horizontal="center" vertical="center"/>
      <protection/>
    </xf>
    <xf numFmtId="165" fontId="2" fillId="4" borderId="15" xfId="0" applyNumberFormat="1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left" vertical="top" wrapText="1"/>
      <protection/>
    </xf>
    <xf numFmtId="0" fontId="5" fillId="4" borderId="17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0"/>
  <sheetViews>
    <sheetView zoomScale="80" zoomScaleNormal="80" workbookViewId="0" topLeftCell="A1">
      <selection activeCell="B6" sqref="B6"/>
    </sheetView>
  </sheetViews>
  <sheetFormatPr defaultColWidth="9.140625" defaultRowHeight="15"/>
  <cols>
    <col min="1" max="1" width="34.00390625" style="1" customWidth="1"/>
    <col min="2" max="2" width="39.421875" style="1" customWidth="1"/>
    <col min="3" max="3" width="20.421875" style="27" customWidth="1"/>
    <col min="4" max="4" width="64.140625" style="27" customWidth="1"/>
    <col min="5" max="5" width="16.140625" style="1" customWidth="1"/>
    <col min="6" max="6" width="12.421875" style="1" bestFit="1" customWidth="1"/>
    <col min="7" max="7" width="39.57421875" style="27" customWidth="1"/>
    <col min="8" max="8" width="23.28125" style="1" customWidth="1"/>
    <col min="9" max="9" width="19.140625" style="1" customWidth="1"/>
    <col min="10" max="10" width="12.140625" style="1" bestFit="1" customWidth="1"/>
    <col min="11" max="16384" width="9.140625" style="1" customWidth="1"/>
  </cols>
  <sheetData>
    <row r="1" spans="1:10" ht="31.5">
      <c r="A1" s="34" t="s">
        <v>0</v>
      </c>
      <c r="B1" s="34" t="s">
        <v>1</v>
      </c>
      <c r="C1" s="34" t="s">
        <v>2</v>
      </c>
      <c r="D1" s="34" t="s">
        <v>3</v>
      </c>
      <c r="E1" s="34" t="s">
        <v>67</v>
      </c>
      <c r="F1" s="35" t="s">
        <v>4</v>
      </c>
      <c r="G1" s="34" t="s">
        <v>5</v>
      </c>
      <c r="H1" s="36" t="s">
        <v>130</v>
      </c>
      <c r="I1" s="36" t="s">
        <v>6</v>
      </c>
      <c r="J1" s="34" t="s">
        <v>43</v>
      </c>
    </row>
    <row r="2" spans="1:10" ht="81.75" customHeight="1">
      <c r="A2" s="38" t="s">
        <v>133</v>
      </c>
      <c r="B2" s="39" t="str">
        <f aca="true" t="shared" si="0" ref="B2:B65">CONCATENATE(A2," - ",F2)</f>
        <v>3.3.90.30.07.01.0019.000013-01 - 193</v>
      </c>
      <c r="C2" s="29" t="s">
        <v>135</v>
      </c>
      <c r="D2" s="28" t="s">
        <v>137</v>
      </c>
      <c r="E2" s="37" t="s">
        <v>128</v>
      </c>
      <c r="F2" s="37">
        <v>193</v>
      </c>
      <c r="G2" s="40" t="s">
        <v>139</v>
      </c>
      <c r="H2" s="37">
        <v>0</v>
      </c>
      <c r="I2" s="37">
        <f aca="true" t="shared" si="1" ref="I2:I65">H2</f>
        <v>0</v>
      </c>
      <c r="J2" s="37" t="s">
        <v>208</v>
      </c>
    </row>
    <row r="3" spans="1:10" ht="47.25" customHeight="1">
      <c r="A3" s="38" t="s">
        <v>133</v>
      </c>
      <c r="B3" s="39" t="str">
        <f t="shared" si="0"/>
        <v>3.3.90.30.07.01.0019.000013-01 - 305</v>
      </c>
      <c r="C3" s="29" t="s">
        <v>135</v>
      </c>
      <c r="D3" s="28" t="s">
        <v>137</v>
      </c>
      <c r="E3" s="37" t="s">
        <v>128</v>
      </c>
      <c r="F3" s="37">
        <v>305</v>
      </c>
      <c r="G3" s="40" t="s">
        <v>140</v>
      </c>
      <c r="H3" s="37">
        <v>122</v>
      </c>
      <c r="I3" s="37">
        <f t="shared" si="1"/>
        <v>122</v>
      </c>
      <c r="J3" s="37" t="s">
        <v>208</v>
      </c>
    </row>
    <row r="4" spans="1:10" ht="50.25" customHeight="1">
      <c r="A4" s="38" t="s">
        <v>133</v>
      </c>
      <c r="B4" s="39" t="str">
        <f t="shared" si="0"/>
        <v>3.3.90.30.07.01.0019.000013-01 - 304</v>
      </c>
      <c r="C4" s="29" t="s">
        <v>135</v>
      </c>
      <c r="D4" s="28" t="s">
        <v>137</v>
      </c>
      <c r="E4" s="37" t="s">
        <v>128</v>
      </c>
      <c r="F4" s="37">
        <v>304</v>
      </c>
      <c r="G4" s="40" t="s">
        <v>141</v>
      </c>
      <c r="H4" s="37">
        <v>300</v>
      </c>
      <c r="I4" s="37">
        <f t="shared" si="1"/>
        <v>300</v>
      </c>
      <c r="J4" s="37" t="s">
        <v>208</v>
      </c>
    </row>
    <row r="5" spans="1:10" ht="47.25" customHeight="1">
      <c r="A5" s="38" t="s">
        <v>133</v>
      </c>
      <c r="B5" s="39" t="str">
        <f t="shared" si="0"/>
        <v>3.3.90.30.07.01.0019.000013-01 - 303</v>
      </c>
      <c r="C5" s="29" t="s">
        <v>135</v>
      </c>
      <c r="D5" s="28" t="s">
        <v>137</v>
      </c>
      <c r="E5" s="37" t="s">
        <v>128</v>
      </c>
      <c r="F5" s="37">
        <v>303</v>
      </c>
      <c r="G5" s="40" t="s">
        <v>142</v>
      </c>
      <c r="H5" s="37">
        <v>0</v>
      </c>
      <c r="I5" s="37">
        <f t="shared" si="1"/>
        <v>0</v>
      </c>
      <c r="J5" s="37" t="s">
        <v>208</v>
      </c>
    </row>
    <row r="6" spans="1:10" ht="47.25" customHeight="1">
      <c r="A6" s="38" t="s">
        <v>133</v>
      </c>
      <c r="B6" s="39" t="str">
        <f t="shared" si="0"/>
        <v>3.3.90.30.07.01.0019.000013-01 - 301</v>
      </c>
      <c r="C6" s="29" t="s">
        <v>135</v>
      </c>
      <c r="D6" s="28" t="s">
        <v>137</v>
      </c>
      <c r="E6" s="37" t="s">
        <v>128</v>
      </c>
      <c r="F6" s="37">
        <v>301</v>
      </c>
      <c r="G6" s="40" t="s">
        <v>143</v>
      </c>
      <c r="H6" s="37">
        <v>160</v>
      </c>
      <c r="I6" s="37">
        <f t="shared" si="1"/>
        <v>160</v>
      </c>
      <c r="J6" s="37" t="s">
        <v>208</v>
      </c>
    </row>
    <row r="7" spans="1:10" ht="47.25" customHeight="1">
      <c r="A7" s="38" t="s">
        <v>133</v>
      </c>
      <c r="B7" s="39" t="str">
        <f t="shared" si="0"/>
        <v>3.3.90.30.07.01.0019.000013-01 - 300</v>
      </c>
      <c r="C7" s="29" t="s">
        <v>135</v>
      </c>
      <c r="D7" s="28" t="s">
        <v>137</v>
      </c>
      <c r="E7" s="37" t="s">
        <v>128</v>
      </c>
      <c r="F7" s="37">
        <v>300</v>
      </c>
      <c r="G7" s="40" t="s">
        <v>144</v>
      </c>
      <c r="H7" s="37">
        <v>0</v>
      </c>
      <c r="I7" s="37">
        <f t="shared" si="1"/>
        <v>0</v>
      </c>
      <c r="J7" s="37" t="s">
        <v>208</v>
      </c>
    </row>
    <row r="8" spans="1:10" ht="47.25" customHeight="1">
      <c r="A8" s="38" t="s">
        <v>133</v>
      </c>
      <c r="B8" s="39" t="str">
        <f t="shared" si="0"/>
        <v>3.3.90.30.07.01.0019.000013-01 - 220</v>
      </c>
      <c r="C8" s="29" t="s">
        <v>135</v>
      </c>
      <c r="D8" s="28" t="s">
        <v>137</v>
      </c>
      <c r="E8" s="37" t="s">
        <v>128</v>
      </c>
      <c r="F8" s="37">
        <v>220</v>
      </c>
      <c r="G8" s="40" t="s">
        <v>145</v>
      </c>
      <c r="H8" s="37">
        <v>800</v>
      </c>
      <c r="I8" s="37">
        <f t="shared" si="1"/>
        <v>800</v>
      </c>
      <c r="J8" s="37" t="s">
        <v>208</v>
      </c>
    </row>
    <row r="9" spans="1:10" ht="47.25" customHeight="1">
      <c r="A9" s="38" t="s">
        <v>133</v>
      </c>
      <c r="B9" s="39" t="str">
        <f t="shared" si="0"/>
        <v>3.3.90.30.07.01.0019.000013-01 - 196</v>
      </c>
      <c r="C9" s="29" t="s">
        <v>135</v>
      </c>
      <c r="D9" s="28" t="s">
        <v>137</v>
      </c>
      <c r="E9" s="37" t="s">
        <v>128</v>
      </c>
      <c r="F9" s="37">
        <v>196</v>
      </c>
      <c r="G9" s="40" t="s">
        <v>146</v>
      </c>
      <c r="H9" s="37">
        <v>765</v>
      </c>
      <c r="I9" s="37">
        <f t="shared" si="1"/>
        <v>765</v>
      </c>
      <c r="J9" s="37" t="s">
        <v>208</v>
      </c>
    </row>
    <row r="10" spans="1:10" ht="47.25" customHeight="1">
      <c r="A10" s="38" t="s">
        <v>133</v>
      </c>
      <c r="B10" s="39" t="str">
        <f t="shared" si="0"/>
        <v>3.3.90.30.07.01.0019.000013-01 - 195</v>
      </c>
      <c r="C10" s="29" t="s">
        <v>135</v>
      </c>
      <c r="D10" s="28" t="s">
        <v>137</v>
      </c>
      <c r="E10" s="37" t="s">
        <v>128</v>
      </c>
      <c r="F10" s="37">
        <v>195</v>
      </c>
      <c r="G10" s="40" t="s">
        <v>147</v>
      </c>
      <c r="H10" s="37">
        <v>200</v>
      </c>
      <c r="I10" s="37">
        <f t="shared" si="1"/>
        <v>200</v>
      </c>
      <c r="J10" s="37" t="s">
        <v>208</v>
      </c>
    </row>
    <row r="11" spans="1:10" ht="47.25" customHeight="1">
      <c r="A11" s="38" t="s">
        <v>133</v>
      </c>
      <c r="B11" s="39" t="str">
        <f t="shared" si="0"/>
        <v>3.3.90.30.07.01.0019.000013-01 - 306</v>
      </c>
      <c r="C11" s="29" t="s">
        <v>135</v>
      </c>
      <c r="D11" s="28" t="s">
        <v>137</v>
      </c>
      <c r="E11" s="37" t="s">
        <v>128</v>
      </c>
      <c r="F11" s="37">
        <v>306</v>
      </c>
      <c r="G11" s="40" t="s">
        <v>148</v>
      </c>
      <c r="H11" s="37">
        <v>320</v>
      </c>
      <c r="I11" s="37">
        <f t="shared" si="1"/>
        <v>320</v>
      </c>
      <c r="J11" s="37" t="s">
        <v>208</v>
      </c>
    </row>
    <row r="12" spans="1:10" ht="47.25" customHeight="1">
      <c r="A12" s="38" t="s">
        <v>133</v>
      </c>
      <c r="B12" s="39" t="str">
        <f t="shared" si="0"/>
        <v>3.3.90.30.07.01.0019.000013-01 - 151</v>
      </c>
      <c r="C12" s="29" t="s">
        <v>135</v>
      </c>
      <c r="D12" s="28" t="s">
        <v>137</v>
      </c>
      <c r="E12" s="37" t="s">
        <v>128</v>
      </c>
      <c r="F12" s="37">
        <v>151</v>
      </c>
      <c r="G12" s="40" t="s">
        <v>149</v>
      </c>
      <c r="H12" s="37">
        <v>120</v>
      </c>
      <c r="I12" s="37">
        <f t="shared" si="1"/>
        <v>120</v>
      </c>
      <c r="J12" s="37" t="s">
        <v>208</v>
      </c>
    </row>
    <row r="13" spans="1:10" ht="47.25" customHeight="1">
      <c r="A13" s="38" t="s">
        <v>133</v>
      </c>
      <c r="B13" s="39" t="str">
        <f t="shared" si="0"/>
        <v>3.3.90.30.07.01.0019.000013-01 - 150</v>
      </c>
      <c r="C13" s="29" t="s">
        <v>135</v>
      </c>
      <c r="D13" s="28" t="s">
        <v>137</v>
      </c>
      <c r="E13" s="37" t="s">
        <v>128</v>
      </c>
      <c r="F13" s="37">
        <v>150</v>
      </c>
      <c r="G13" s="40" t="s">
        <v>150</v>
      </c>
      <c r="H13" s="37">
        <v>1436</v>
      </c>
      <c r="I13" s="37">
        <f t="shared" si="1"/>
        <v>1436</v>
      </c>
      <c r="J13" s="37" t="s">
        <v>208</v>
      </c>
    </row>
    <row r="14" spans="1:10" ht="47.25" customHeight="1">
      <c r="A14" s="38" t="s">
        <v>133</v>
      </c>
      <c r="B14" s="39" t="str">
        <f t="shared" si="0"/>
        <v>3.3.90.30.07.01.0019.000013-01 - 149</v>
      </c>
      <c r="C14" s="29" t="s">
        <v>135</v>
      </c>
      <c r="D14" s="28" t="s">
        <v>137</v>
      </c>
      <c r="E14" s="37" t="s">
        <v>128</v>
      </c>
      <c r="F14" s="37">
        <v>149</v>
      </c>
      <c r="G14" s="40" t="s">
        <v>151</v>
      </c>
      <c r="H14" s="37">
        <v>0</v>
      </c>
      <c r="I14" s="37">
        <f t="shared" si="1"/>
        <v>0</v>
      </c>
      <c r="J14" s="37" t="s">
        <v>208</v>
      </c>
    </row>
    <row r="15" spans="1:10" ht="47.25" customHeight="1">
      <c r="A15" s="38" t="s">
        <v>133</v>
      </c>
      <c r="B15" s="39" t="str">
        <f t="shared" si="0"/>
        <v>3.3.90.30.07.01.0019.000013-01 - 148</v>
      </c>
      <c r="C15" s="29" t="s">
        <v>135</v>
      </c>
      <c r="D15" s="28" t="s">
        <v>137</v>
      </c>
      <c r="E15" s="37" t="s">
        <v>128</v>
      </c>
      <c r="F15" s="37">
        <v>148</v>
      </c>
      <c r="G15" s="40" t="s">
        <v>152</v>
      </c>
      <c r="H15" s="37">
        <v>780</v>
      </c>
      <c r="I15" s="37">
        <f t="shared" si="1"/>
        <v>780</v>
      </c>
      <c r="J15" s="37" t="s">
        <v>208</v>
      </c>
    </row>
    <row r="16" spans="1:10" ht="47.25" customHeight="1">
      <c r="A16" s="38" t="s">
        <v>133</v>
      </c>
      <c r="B16" s="39" t="str">
        <f t="shared" si="0"/>
        <v>3.3.90.30.07.01.0019.000013-01 - 147</v>
      </c>
      <c r="C16" s="29" t="s">
        <v>135</v>
      </c>
      <c r="D16" s="28" t="s">
        <v>137</v>
      </c>
      <c r="E16" s="37" t="s">
        <v>128</v>
      </c>
      <c r="F16" s="37">
        <v>147</v>
      </c>
      <c r="G16" s="40" t="s">
        <v>153</v>
      </c>
      <c r="H16" s="37">
        <v>0</v>
      </c>
      <c r="I16" s="37">
        <f t="shared" si="1"/>
        <v>0</v>
      </c>
      <c r="J16" s="37" t="s">
        <v>208</v>
      </c>
    </row>
    <row r="17" spans="1:10" ht="47.25" customHeight="1">
      <c r="A17" s="38" t="s">
        <v>133</v>
      </c>
      <c r="B17" s="39" t="str">
        <f t="shared" si="0"/>
        <v>3.3.90.30.07.01.0019.000013-01 - 146</v>
      </c>
      <c r="C17" s="29" t="s">
        <v>135</v>
      </c>
      <c r="D17" s="28" t="s">
        <v>137</v>
      </c>
      <c r="E17" s="37" t="s">
        <v>128</v>
      </c>
      <c r="F17" s="37">
        <v>146</v>
      </c>
      <c r="G17" s="40" t="s">
        <v>154</v>
      </c>
      <c r="H17" s="37">
        <v>362</v>
      </c>
      <c r="I17" s="37">
        <f t="shared" si="1"/>
        <v>362</v>
      </c>
      <c r="J17" s="37" t="s">
        <v>208</v>
      </c>
    </row>
    <row r="18" spans="1:10" ht="47.25" customHeight="1">
      <c r="A18" s="38" t="s">
        <v>133</v>
      </c>
      <c r="B18" s="39" t="str">
        <f t="shared" si="0"/>
        <v>3.3.90.30.07.01.0019.000013-01 - 145</v>
      </c>
      <c r="C18" s="29" t="s">
        <v>135</v>
      </c>
      <c r="D18" s="28" t="s">
        <v>137</v>
      </c>
      <c r="E18" s="37" t="s">
        <v>128</v>
      </c>
      <c r="F18" s="37">
        <v>145</v>
      </c>
      <c r="G18" s="40" t="s">
        <v>155</v>
      </c>
      <c r="H18" s="37">
        <v>480</v>
      </c>
      <c r="I18" s="37">
        <f t="shared" si="1"/>
        <v>480</v>
      </c>
      <c r="J18" s="37" t="s">
        <v>208</v>
      </c>
    </row>
    <row r="19" spans="1:10" ht="47.25" customHeight="1">
      <c r="A19" s="38" t="s">
        <v>133</v>
      </c>
      <c r="B19" s="39" t="str">
        <f t="shared" si="0"/>
        <v>3.3.90.30.07.01.0019.000013-01 - 144</v>
      </c>
      <c r="C19" s="29" t="s">
        <v>135</v>
      </c>
      <c r="D19" s="28" t="s">
        <v>137</v>
      </c>
      <c r="E19" s="37" t="s">
        <v>128</v>
      </c>
      <c r="F19" s="37">
        <v>144</v>
      </c>
      <c r="G19" s="40" t="s">
        <v>156</v>
      </c>
      <c r="H19" s="37">
        <v>450</v>
      </c>
      <c r="I19" s="37">
        <f t="shared" si="1"/>
        <v>450</v>
      </c>
      <c r="J19" s="37" t="s">
        <v>208</v>
      </c>
    </row>
    <row r="20" spans="1:10" ht="47.25" customHeight="1">
      <c r="A20" s="38" t="s">
        <v>133</v>
      </c>
      <c r="B20" s="39" t="str">
        <f t="shared" si="0"/>
        <v>3.3.90.30.07.01.0019.000013-01 - 391</v>
      </c>
      <c r="C20" s="29" t="s">
        <v>135</v>
      </c>
      <c r="D20" s="28" t="s">
        <v>137</v>
      </c>
      <c r="E20" s="37" t="s">
        <v>128</v>
      </c>
      <c r="F20" s="37">
        <v>391</v>
      </c>
      <c r="G20" s="40" t="s">
        <v>157</v>
      </c>
      <c r="H20" s="37">
        <v>2415</v>
      </c>
      <c r="I20" s="37">
        <f t="shared" si="1"/>
        <v>2415</v>
      </c>
      <c r="J20" s="37" t="s">
        <v>208</v>
      </c>
    </row>
    <row r="21" spans="1:10" ht="47.25" customHeight="1">
      <c r="A21" s="38" t="s">
        <v>133</v>
      </c>
      <c r="B21" s="39" t="str">
        <f t="shared" si="0"/>
        <v>3.3.90.30.07.01.0019.000013-01 - 4000</v>
      </c>
      <c r="C21" s="29" t="s">
        <v>135</v>
      </c>
      <c r="D21" s="28" t="s">
        <v>137</v>
      </c>
      <c r="E21" s="37" t="s">
        <v>128</v>
      </c>
      <c r="F21" s="37">
        <v>4000</v>
      </c>
      <c r="G21" s="40" t="s">
        <v>158</v>
      </c>
      <c r="H21" s="37">
        <v>0</v>
      </c>
      <c r="I21" s="37">
        <f t="shared" si="1"/>
        <v>0</v>
      </c>
      <c r="J21" s="37" t="s">
        <v>208</v>
      </c>
    </row>
    <row r="22" spans="1:10" ht="47.25" customHeight="1">
      <c r="A22" s="38" t="s">
        <v>133</v>
      </c>
      <c r="B22" s="39" t="str">
        <f t="shared" si="0"/>
        <v>3.3.90.30.07.01.0019.000013-01 - 480</v>
      </c>
      <c r="C22" s="29" t="s">
        <v>135</v>
      </c>
      <c r="D22" s="28" t="s">
        <v>137</v>
      </c>
      <c r="E22" s="37" t="s">
        <v>128</v>
      </c>
      <c r="F22" s="37">
        <v>480</v>
      </c>
      <c r="G22" s="40" t="s">
        <v>159</v>
      </c>
      <c r="H22" s="37">
        <v>700</v>
      </c>
      <c r="I22" s="37">
        <f t="shared" si="1"/>
        <v>700</v>
      </c>
      <c r="J22" s="37" t="s">
        <v>208</v>
      </c>
    </row>
    <row r="23" spans="1:10" ht="47.25" customHeight="1">
      <c r="A23" s="38" t="s">
        <v>133</v>
      </c>
      <c r="B23" s="39" t="str">
        <f t="shared" si="0"/>
        <v>3.3.90.30.07.01.0019.000013-01 - 431</v>
      </c>
      <c r="C23" s="29" t="s">
        <v>135</v>
      </c>
      <c r="D23" s="28" t="s">
        <v>137</v>
      </c>
      <c r="E23" s="37" t="s">
        <v>128</v>
      </c>
      <c r="F23" s="37">
        <v>431</v>
      </c>
      <c r="G23" s="40" t="s">
        <v>160</v>
      </c>
      <c r="H23" s="37">
        <v>7000</v>
      </c>
      <c r="I23" s="37">
        <f t="shared" si="1"/>
        <v>7000</v>
      </c>
      <c r="J23" s="37" t="s">
        <v>208</v>
      </c>
    </row>
    <row r="24" spans="1:10" ht="63" customHeight="1">
      <c r="A24" s="38" t="s">
        <v>133</v>
      </c>
      <c r="B24" s="39" t="str">
        <f t="shared" si="0"/>
        <v>3.3.90.30.07.01.0019.000013-01 - 413</v>
      </c>
      <c r="C24" s="29" t="s">
        <v>135</v>
      </c>
      <c r="D24" s="28" t="s">
        <v>137</v>
      </c>
      <c r="E24" s="37" t="s">
        <v>128</v>
      </c>
      <c r="F24" s="37">
        <v>413</v>
      </c>
      <c r="G24" s="40" t="s">
        <v>161</v>
      </c>
      <c r="H24" s="37">
        <v>500</v>
      </c>
      <c r="I24" s="37">
        <f t="shared" si="1"/>
        <v>500</v>
      </c>
      <c r="J24" s="37" t="s">
        <v>208</v>
      </c>
    </row>
    <row r="25" spans="1:10" ht="63" customHeight="1">
      <c r="A25" s="38" t="s">
        <v>133</v>
      </c>
      <c r="B25" s="39" t="str">
        <f t="shared" si="0"/>
        <v>3.3.90.30.07.01.0019.000013-01 - 401</v>
      </c>
      <c r="C25" s="29" t="s">
        <v>135</v>
      </c>
      <c r="D25" s="28" t="s">
        <v>137</v>
      </c>
      <c r="E25" s="37" t="s">
        <v>128</v>
      </c>
      <c r="F25" s="37">
        <v>401</v>
      </c>
      <c r="G25" s="40" t="s">
        <v>162</v>
      </c>
      <c r="H25" s="37">
        <v>2250</v>
      </c>
      <c r="I25" s="37">
        <f t="shared" si="1"/>
        <v>2250</v>
      </c>
      <c r="J25" s="37" t="s">
        <v>208</v>
      </c>
    </row>
    <row r="26" spans="1:10" ht="63" customHeight="1">
      <c r="A26" s="38" t="s">
        <v>133</v>
      </c>
      <c r="B26" s="39" t="str">
        <f t="shared" si="0"/>
        <v>3.3.90.30.07.01.0019.000013-01 - 400</v>
      </c>
      <c r="C26" s="29" t="s">
        <v>135</v>
      </c>
      <c r="D26" s="28" t="s">
        <v>137</v>
      </c>
      <c r="E26" s="37" t="s">
        <v>128</v>
      </c>
      <c r="F26" s="37">
        <v>400</v>
      </c>
      <c r="G26" s="40" t="s">
        <v>163</v>
      </c>
      <c r="H26" s="37">
        <v>4000</v>
      </c>
      <c r="I26" s="37">
        <f t="shared" si="1"/>
        <v>4000</v>
      </c>
      <c r="J26" s="37" t="s">
        <v>208</v>
      </c>
    </row>
    <row r="27" spans="1:10" ht="63" customHeight="1">
      <c r="A27" s="38" t="s">
        <v>133</v>
      </c>
      <c r="B27" s="39" t="str">
        <f t="shared" si="0"/>
        <v>3.3.90.30.07.01.0019.000013-01 - 393</v>
      </c>
      <c r="C27" s="29" t="s">
        <v>135</v>
      </c>
      <c r="D27" s="28" t="s">
        <v>137</v>
      </c>
      <c r="E27" s="37" t="s">
        <v>128</v>
      </c>
      <c r="F27" s="37">
        <v>393</v>
      </c>
      <c r="G27" s="40" t="s">
        <v>164</v>
      </c>
      <c r="H27" s="37">
        <v>308</v>
      </c>
      <c r="I27" s="37">
        <f t="shared" si="1"/>
        <v>308</v>
      </c>
      <c r="J27" s="37" t="s">
        <v>208</v>
      </c>
    </row>
    <row r="28" spans="1:10" ht="63" customHeight="1">
      <c r="A28" s="38" t="s">
        <v>133</v>
      </c>
      <c r="B28" s="39" t="str">
        <f t="shared" si="0"/>
        <v>3.3.90.30.07.01.0019.000013-01 - 392</v>
      </c>
      <c r="C28" s="29" t="s">
        <v>135</v>
      </c>
      <c r="D28" s="28" t="s">
        <v>137</v>
      </c>
      <c r="E28" s="37" t="s">
        <v>128</v>
      </c>
      <c r="F28" s="37">
        <v>392</v>
      </c>
      <c r="G28" s="40" t="s">
        <v>165</v>
      </c>
      <c r="H28" s="37">
        <v>1000</v>
      </c>
      <c r="I28" s="37">
        <f t="shared" si="1"/>
        <v>1000</v>
      </c>
      <c r="J28" s="37" t="s">
        <v>208</v>
      </c>
    </row>
    <row r="29" spans="1:10" ht="63" customHeight="1">
      <c r="A29" s="38" t="s">
        <v>133</v>
      </c>
      <c r="B29" s="39" t="str">
        <f t="shared" si="0"/>
        <v>3.3.90.30.07.01.0019.000013-01 - 143</v>
      </c>
      <c r="C29" s="29" t="s">
        <v>135</v>
      </c>
      <c r="D29" s="28" t="s">
        <v>137</v>
      </c>
      <c r="E29" s="37" t="s">
        <v>128</v>
      </c>
      <c r="F29" s="37">
        <v>143</v>
      </c>
      <c r="G29" s="40" t="s">
        <v>166</v>
      </c>
      <c r="H29" s="37">
        <v>200</v>
      </c>
      <c r="I29" s="37">
        <f t="shared" si="1"/>
        <v>200</v>
      </c>
      <c r="J29" s="37" t="s">
        <v>208</v>
      </c>
    </row>
    <row r="30" spans="1:10" ht="63" customHeight="1">
      <c r="A30" s="38" t="s">
        <v>133</v>
      </c>
      <c r="B30" s="39" t="str">
        <f t="shared" si="0"/>
        <v>3.3.90.30.07.01.0019.000013-01 - 390</v>
      </c>
      <c r="C30" s="29" t="s">
        <v>135</v>
      </c>
      <c r="D30" s="28" t="s">
        <v>137</v>
      </c>
      <c r="E30" s="37" t="s">
        <v>128</v>
      </c>
      <c r="F30" s="37">
        <v>390</v>
      </c>
      <c r="G30" s="40" t="s">
        <v>167</v>
      </c>
      <c r="H30" s="37">
        <v>950</v>
      </c>
      <c r="I30" s="37">
        <f t="shared" si="1"/>
        <v>950</v>
      </c>
      <c r="J30" s="37" t="s">
        <v>208</v>
      </c>
    </row>
    <row r="31" spans="1:10" ht="63" customHeight="1">
      <c r="A31" s="38" t="s">
        <v>133</v>
      </c>
      <c r="B31" s="39" t="str">
        <f t="shared" si="0"/>
        <v>3.3.90.30.07.01.0019.000013-01 - 370</v>
      </c>
      <c r="C31" s="29" t="s">
        <v>135</v>
      </c>
      <c r="D31" s="28" t="s">
        <v>137</v>
      </c>
      <c r="E31" s="37" t="s">
        <v>128</v>
      </c>
      <c r="F31" s="37">
        <v>370</v>
      </c>
      <c r="G31" s="40" t="s">
        <v>168</v>
      </c>
      <c r="H31" s="37">
        <v>0</v>
      </c>
      <c r="I31" s="37">
        <f t="shared" si="1"/>
        <v>0</v>
      </c>
      <c r="J31" s="37" t="s">
        <v>208</v>
      </c>
    </row>
    <row r="32" spans="1:10" ht="63" customHeight="1">
      <c r="A32" s="38" t="s">
        <v>133</v>
      </c>
      <c r="B32" s="39" t="str">
        <f t="shared" si="0"/>
        <v>3.3.90.30.07.01.0019.000013-01 - 367</v>
      </c>
      <c r="C32" s="29" t="s">
        <v>135</v>
      </c>
      <c r="D32" s="28" t="s">
        <v>137</v>
      </c>
      <c r="E32" s="37" t="s">
        <v>128</v>
      </c>
      <c r="F32" s="37">
        <v>367</v>
      </c>
      <c r="G32" s="40" t="s">
        <v>169</v>
      </c>
      <c r="H32" s="37">
        <v>200</v>
      </c>
      <c r="I32" s="37">
        <f t="shared" si="1"/>
        <v>200</v>
      </c>
      <c r="J32" s="37" t="s">
        <v>208</v>
      </c>
    </row>
    <row r="33" spans="1:10" ht="63" customHeight="1">
      <c r="A33" s="38" t="s">
        <v>133</v>
      </c>
      <c r="B33" s="39" t="str">
        <f t="shared" si="0"/>
        <v>3.3.90.30.07.01.0019.000013-01 - 366</v>
      </c>
      <c r="C33" s="29" t="s">
        <v>135</v>
      </c>
      <c r="D33" s="28" t="s">
        <v>137</v>
      </c>
      <c r="E33" s="37" t="s">
        <v>128</v>
      </c>
      <c r="F33" s="37">
        <v>366</v>
      </c>
      <c r="G33" s="40" t="s">
        <v>170</v>
      </c>
      <c r="H33" s="37">
        <v>450</v>
      </c>
      <c r="I33" s="37">
        <f t="shared" si="1"/>
        <v>450</v>
      </c>
      <c r="J33" s="37" t="s">
        <v>208</v>
      </c>
    </row>
    <row r="34" spans="1:10" ht="63" customHeight="1">
      <c r="A34" s="38" t="s">
        <v>133</v>
      </c>
      <c r="B34" s="39" t="str">
        <f t="shared" si="0"/>
        <v>3.3.90.30.07.01.0019.000013-01 - 361</v>
      </c>
      <c r="C34" s="29" t="s">
        <v>135</v>
      </c>
      <c r="D34" s="28" t="s">
        <v>137</v>
      </c>
      <c r="E34" s="37" t="s">
        <v>128</v>
      </c>
      <c r="F34" s="37">
        <v>361</v>
      </c>
      <c r="G34" s="40" t="s">
        <v>171</v>
      </c>
      <c r="H34" s="37">
        <v>550</v>
      </c>
      <c r="I34" s="37">
        <f t="shared" si="1"/>
        <v>550</v>
      </c>
      <c r="J34" s="37" t="s">
        <v>208</v>
      </c>
    </row>
    <row r="35" spans="1:10" ht="63" customHeight="1">
      <c r="A35" s="38" t="s">
        <v>133</v>
      </c>
      <c r="B35" s="39" t="str">
        <f t="shared" si="0"/>
        <v>3.3.90.30.07.01.0019.000013-01 - 309</v>
      </c>
      <c r="C35" s="29" t="s">
        <v>135</v>
      </c>
      <c r="D35" s="28" t="s">
        <v>137</v>
      </c>
      <c r="E35" s="37" t="s">
        <v>128</v>
      </c>
      <c r="F35" s="37">
        <v>309</v>
      </c>
      <c r="G35" s="40" t="s">
        <v>172</v>
      </c>
      <c r="H35" s="37">
        <v>300</v>
      </c>
      <c r="I35" s="37">
        <f t="shared" si="1"/>
        <v>300</v>
      </c>
      <c r="J35" s="37" t="s">
        <v>208</v>
      </c>
    </row>
    <row r="36" spans="1:10" ht="63" customHeight="1">
      <c r="A36" s="38" t="s">
        <v>133</v>
      </c>
      <c r="B36" s="39" t="str">
        <f t="shared" si="0"/>
        <v>3.3.90.30.07.01.0019.000013-01 - 308</v>
      </c>
      <c r="C36" s="29" t="s">
        <v>135</v>
      </c>
      <c r="D36" s="28" t="s">
        <v>137</v>
      </c>
      <c r="E36" s="37" t="s">
        <v>128</v>
      </c>
      <c r="F36" s="37">
        <v>308</v>
      </c>
      <c r="G36" s="40" t="s">
        <v>173</v>
      </c>
      <c r="H36" s="37">
        <v>360</v>
      </c>
      <c r="I36" s="37">
        <f t="shared" si="1"/>
        <v>360</v>
      </c>
      <c r="J36" s="37" t="s">
        <v>208</v>
      </c>
    </row>
    <row r="37" spans="1:10" ht="63" customHeight="1">
      <c r="A37" s="38" t="s">
        <v>133</v>
      </c>
      <c r="B37" s="39" t="str">
        <f t="shared" si="0"/>
        <v>3.3.90.30.07.01.0019.000013-01 - 307</v>
      </c>
      <c r="C37" s="29" t="s">
        <v>135</v>
      </c>
      <c r="D37" s="28" t="s">
        <v>137</v>
      </c>
      <c r="E37" s="37" t="s">
        <v>128</v>
      </c>
      <c r="F37" s="37">
        <v>307</v>
      </c>
      <c r="G37" s="40" t="s">
        <v>174</v>
      </c>
      <c r="H37" s="37">
        <v>155</v>
      </c>
      <c r="I37" s="37">
        <f t="shared" si="1"/>
        <v>155</v>
      </c>
      <c r="J37" s="37" t="s">
        <v>208</v>
      </c>
    </row>
    <row r="38" spans="1:10" ht="63" customHeight="1">
      <c r="A38" s="38" t="s">
        <v>133</v>
      </c>
      <c r="B38" s="39" t="str">
        <f t="shared" si="0"/>
        <v>3.3.90.30.07.01.0019.000013-01 - 55</v>
      </c>
      <c r="C38" s="29" t="s">
        <v>135</v>
      </c>
      <c r="D38" s="28" t="s">
        <v>137</v>
      </c>
      <c r="E38" s="37" t="s">
        <v>128</v>
      </c>
      <c r="F38" s="37">
        <v>55</v>
      </c>
      <c r="G38" s="40" t="s">
        <v>175</v>
      </c>
      <c r="H38" s="37">
        <v>0</v>
      </c>
      <c r="I38" s="37">
        <f t="shared" si="1"/>
        <v>0</v>
      </c>
      <c r="J38" s="37" t="s">
        <v>208</v>
      </c>
    </row>
    <row r="39" spans="1:10" ht="63" customHeight="1">
      <c r="A39" s="38" t="s">
        <v>133</v>
      </c>
      <c r="B39" s="39" t="str">
        <f t="shared" si="0"/>
        <v>3.3.90.30.07.01.0019.000013-01 - 2</v>
      </c>
      <c r="C39" s="29" t="s">
        <v>135</v>
      </c>
      <c r="D39" s="28" t="s">
        <v>137</v>
      </c>
      <c r="E39" s="37" t="s">
        <v>128</v>
      </c>
      <c r="F39" s="37">
        <v>2</v>
      </c>
      <c r="G39" s="40" t="s">
        <v>176</v>
      </c>
      <c r="H39" s="37">
        <v>320</v>
      </c>
      <c r="I39" s="37">
        <f t="shared" si="1"/>
        <v>320</v>
      </c>
      <c r="J39" s="37" t="s">
        <v>208</v>
      </c>
    </row>
    <row r="40" spans="1:10" ht="63" customHeight="1">
      <c r="A40" s="38" t="s">
        <v>133</v>
      </c>
      <c r="B40" s="39" t="str">
        <f t="shared" si="0"/>
        <v>3.3.90.30.07.01.0019.000013-01 - 80</v>
      </c>
      <c r="C40" s="29" t="s">
        <v>135</v>
      </c>
      <c r="D40" s="28" t="s">
        <v>137</v>
      </c>
      <c r="E40" s="37" t="s">
        <v>128</v>
      </c>
      <c r="F40" s="37">
        <v>80</v>
      </c>
      <c r="G40" s="40" t="s">
        <v>177</v>
      </c>
      <c r="H40" s="37">
        <v>6000</v>
      </c>
      <c r="I40" s="37">
        <f t="shared" si="1"/>
        <v>6000</v>
      </c>
      <c r="J40" s="37" t="s">
        <v>208</v>
      </c>
    </row>
    <row r="41" spans="1:10" ht="63" customHeight="1">
      <c r="A41" s="38" t="s">
        <v>133</v>
      </c>
      <c r="B41" s="39" t="str">
        <f t="shared" si="0"/>
        <v>3.3.90.30.07.01.0019.000013-01 - 72</v>
      </c>
      <c r="C41" s="29" t="s">
        <v>135</v>
      </c>
      <c r="D41" s="28" t="s">
        <v>137</v>
      </c>
      <c r="E41" s="37" t="s">
        <v>128</v>
      </c>
      <c r="F41" s="37">
        <v>72</v>
      </c>
      <c r="G41" s="40" t="s">
        <v>178</v>
      </c>
      <c r="H41" s="37">
        <v>880</v>
      </c>
      <c r="I41" s="37">
        <f t="shared" si="1"/>
        <v>880</v>
      </c>
      <c r="J41" s="37" t="s">
        <v>208</v>
      </c>
    </row>
    <row r="42" spans="1:10" ht="63" customHeight="1">
      <c r="A42" s="38" t="s">
        <v>133</v>
      </c>
      <c r="B42" s="39" t="str">
        <f t="shared" si="0"/>
        <v>3.3.90.30.07.01.0019.000013-01 - 70</v>
      </c>
      <c r="C42" s="29" t="s">
        <v>135</v>
      </c>
      <c r="D42" s="28" t="s">
        <v>137</v>
      </c>
      <c r="E42" s="37" t="s">
        <v>128</v>
      </c>
      <c r="F42" s="37">
        <v>70</v>
      </c>
      <c r="G42" s="40" t="s">
        <v>129</v>
      </c>
      <c r="H42" s="37">
        <v>1460</v>
      </c>
      <c r="I42" s="37">
        <f t="shared" si="1"/>
        <v>1460</v>
      </c>
      <c r="J42" s="37" t="s">
        <v>208</v>
      </c>
    </row>
    <row r="43" spans="1:10" ht="63" customHeight="1">
      <c r="A43" s="38" t="s">
        <v>133</v>
      </c>
      <c r="B43" s="39" t="str">
        <f t="shared" si="0"/>
        <v>3.3.90.30.07.01.0019.000013-01 - 64</v>
      </c>
      <c r="C43" s="29" t="s">
        <v>135</v>
      </c>
      <c r="D43" s="28" t="s">
        <v>137</v>
      </c>
      <c r="E43" s="37" t="s">
        <v>128</v>
      </c>
      <c r="F43" s="37">
        <v>64</v>
      </c>
      <c r="G43" s="40" t="s">
        <v>179</v>
      </c>
      <c r="H43" s="37">
        <v>700</v>
      </c>
      <c r="I43" s="37">
        <f t="shared" si="1"/>
        <v>700</v>
      </c>
      <c r="J43" s="37" t="s">
        <v>208</v>
      </c>
    </row>
    <row r="44" spans="1:10" ht="63" customHeight="1">
      <c r="A44" s="38" t="s">
        <v>133</v>
      </c>
      <c r="B44" s="39" t="str">
        <f t="shared" si="0"/>
        <v>3.3.90.30.07.01.0019.000013-01 - 63</v>
      </c>
      <c r="C44" s="29" t="s">
        <v>135</v>
      </c>
      <c r="D44" s="28" t="s">
        <v>137</v>
      </c>
      <c r="E44" s="37" t="s">
        <v>128</v>
      </c>
      <c r="F44" s="37">
        <v>63</v>
      </c>
      <c r="G44" s="40" t="s">
        <v>180</v>
      </c>
      <c r="H44" s="37">
        <v>300</v>
      </c>
      <c r="I44" s="37">
        <f t="shared" si="1"/>
        <v>300</v>
      </c>
      <c r="J44" s="37" t="s">
        <v>208</v>
      </c>
    </row>
    <row r="45" spans="1:10" ht="63" customHeight="1">
      <c r="A45" s="38" t="s">
        <v>133</v>
      </c>
      <c r="B45" s="39" t="str">
        <f t="shared" si="0"/>
        <v>3.3.90.30.07.01.0019.000013-01 - 60</v>
      </c>
      <c r="C45" s="29" t="s">
        <v>135</v>
      </c>
      <c r="D45" s="28" t="s">
        <v>137</v>
      </c>
      <c r="E45" s="37" t="s">
        <v>128</v>
      </c>
      <c r="F45" s="37">
        <v>60</v>
      </c>
      <c r="G45" s="40" t="s">
        <v>181</v>
      </c>
      <c r="H45" s="37">
        <v>0</v>
      </c>
      <c r="I45" s="37">
        <f t="shared" si="1"/>
        <v>0</v>
      </c>
      <c r="J45" s="37" t="s">
        <v>208</v>
      </c>
    </row>
    <row r="46" spans="1:10" ht="63" customHeight="1">
      <c r="A46" s="38" t="s">
        <v>133</v>
      </c>
      <c r="B46" s="39" t="str">
        <f t="shared" si="0"/>
        <v>3.3.90.30.07.01.0019.000013-01 - 56</v>
      </c>
      <c r="C46" s="29" t="s">
        <v>135</v>
      </c>
      <c r="D46" s="28" t="s">
        <v>137</v>
      </c>
      <c r="E46" s="37" t="s">
        <v>128</v>
      </c>
      <c r="F46" s="37">
        <v>56</v>
      </c>
      <c r="G46" s="40" t="s">
        <v>182</v>
      </c>
      <c r="H46" s="37">
        <v>60</v>
      </c>
      <c r="I46" s="37">
        <f t="shared" si="1"/>
        <v>60</v>
      </c>
      <c r="J46" s="37" t="s">
        <v>208</v>
      </c>
    </row>
    <row r="47" spans="1:10" ht="63" customHeight="1">
      <c r="A47" s="38" t="s">
        <v>133</v>
      </c>
      <c r="B47" s="39" t="str">
        <f t="shared" si="0"/>
        <v>3.3.90.30.07.01.0019.000013-01 - 90</v>
      </c>
      <c r="C47" s="29" t="s">
        <v>135</v>
      </c>
      <c r="D47" s="28" t="s">
        <v>137</v>
      </c>
      <c r="E47" s="37" t="s">
        <v>128</v>
      </c>
      <c r="F47" s="37">
        <v>90</v>
      </c>
      <c r="G47" s="40" t="s">
        <v>183</v>
      </c>
      <c r="H47" s="37">
        <v>2000</v>
      </c>
      <c r="I47" s="37">
        <f t="shared" si="1"/>
        <v>2000</v>
      </c>
      <c r="J47" s="37" t="s">
        <v>208</v>
      </c>
    </row>
    <row r="48" spans="1:10" ht="63" customHeight="1">
      <c r="A48" s="38" t="s">
        <v>133</v>
      </c>
      <c r="B48" s="39" t="str">
        <f t="shared" si="0"/>
        <v>3.3.90.30.07.01.0019.000013-01 - 54</v>
      </c>
      <c r="C48" s="29" t="s">
        <v>135</v>
      </c>
      <c r="D48" s="28" t="s">
        <v>137</v>
      </c>
      <c r="E48" s="37" t="s">
        <v>128</v>
      </c>
      <c r="F48" s="37">
        <v>54</v>
      </c>
      <c r="G48" s="40" t="s">
        <v>184</v>
      </c>
      <c r="H48" s="37">
        <v>0</v>
      </c>
      <c r="I48" s="37">
        <f t="shared" si="1"/>
        <v>0</v>
      </c>
      <c r="J48" s="37" t="s">
        <v>208</v>
      </c>
    </row>
    <row r="49" spans="1:10" ht="63" customHeight="1">
      <c r="A49" s="38" t="s">
        <v>133</v>
      </c>
      <c r="B49" s="39" t="str">
        <f t="shared" si="0"/>
        <v>3.3.90.30.07.01.0019.000013-01 - 53</v>
      </c>
      <c r="C49" s="29" t="s">
        <v>135</v>
      </c>
      <c r="D49" s="28" t="s">
        <v>137</v>
      </c>
      <c r="E49" s="37" t="s">
        <v>128</v>
      </c>
      <c r="F49" s="37">
        <v>53</v>
      </c>
      <c r="G49" s="40" t="s">
        <v>185</v>
      </c>
      <c r="H49" s="37">
        <v>13000</v>
      </c>
      <c r="I49" s="37">
        <f t="shared" si="1"/>
        <v>13000</v>
      </c>
      <c r="J49" s="37" t="s">
        <v>208</v>
      </c>
    </row>
    <row r="50" spans="1:10" ht="63" customHeight="1">
      <c r="A50" s="38" t="s">
        <v>133</v>
      </c>
      <c r="B50" s="39" t="str">
        <f t="shared" si="0"/>
        <v>3.3.90.30.07.01.0019.000013-01 - 52</v>
      </c>
      <c r="C50" s="29" t="s">
        <v>135</v>
      </c>
      <c r="D50" s="28" t="s">
        <v>137</v>
      </c>
      <c r="E50" s="37" t="s">
        <v>128</v>
      </c>
      <c r="F50" s="37">
        <v>52</v>
      </c>
      <c r="G50" s="40" t="s">
        <v>186</v>
      </c>
      <c r="H50" s="37">
        <v>18400</v>
      </c>
      <c r="I50" s="37">
        <f t="shared" si="1"/>
        <v>18400</v>
      </c>
      <c r="J50" s="37" t="s">
        <v>208</v>
      </c>
    </row>
    <row r="51" spans="1:10" ht="63" customHeight="1">
      <c r="A51" s="38" t="s">
        <v>133</v>
      </c>
      <c r="B51" s="39" t="str">
        <f t="shared" si="0"/>
        <v>3.3.90.30.07.01.0019.000013-01 - 50</v>
      </c>
      <c r="C51" s="29" t="s">
        <v>135</v>
      </c>
      <c r="D51" s="28" t="s">
        <v>137</v>
      </c>
      <c r="E51" s="37" t="s">
        <v>128</v>
      </c>
      <c r="F51" s="37">
        <v>50</v>
      </c>
      <c r="G51" s="40" t="s">
        <v>187</v>
      </c>
      <c r="H51" s="37">
        <v>5500</v>
      </c>
      <c r="I51" s="37">
        <f t="shared" si="1"/>
        <v>5500</v>
      </c>
      <c r="J51" s="37" t="s">
        <v>208</v>
      </c>
    </row>
    <row r="52" spans="1:10" ht="63" customHeight="1">
      <c r="A52" s="38" t="s">
        <v>133</v>
      </c>
      <c r="B52" s="39" t="str">
        <f t="shared" si="0"/>
        <v>3.3.90.30.07.01.0019.000013-01 - 40</v>
      </c>
      <c r="C52" s="29" t="s">
        <v>135</v>
      </c>
      <c r="D52" s="28" t="s">
        <v>137</v>
      </c>
      <c r="E52" s="37" t="s">
        <v>128</v>
      </c>
      <c r="F52" s="37">
        <v>40</v>
      </c>
      <c r="G52" s="40" t="s">
        <v>188</v>
      </c>
      <c r="H52" s="37">
        <v>15407</v>
      </c>
      <c r="I52" s="37">
        <f t="shared" si="1"/>
        <v>15407</v>
      </c>
      <c r="J52" s="37" t="s">
        <v>208</v>
      </c>
    </row>
    <row r="53" spans="1:10" ht="63" customHeight="1">
      <c r="A53" s="38" t="s">
        <v>133</v>
      </c>
      <c r="B53" s="39" t="str">
        <f t="shared" si="0"/>
        <v>3.3.90.30.07.01.0019.000013-01 - 20</v>
      </c>
      <c r="C53" s="29" t="s">
        <v>135</v>
      </c>
      <c r="D53" s="28" t="s">
        <v>137</v>
      </c>
      <c r="E53" s="37" t="s">
        <v>128</v>
      </c>
      <c r="F53" s="37">
        <v>20</v>
      </c>
      <c r="G53" s="40" t="s">
        <v>189</v>
      </c>
      <c r="H53" s="37">
        <v>1287</v>
      </c>
      <c r="I53" s="37">
        <f t="shared" si="1"/>
        <v>1287</v>
      </c>
      <c r="J53" s="37" t="s">
        <v>208</v>
      </c>
    </row>
    <row r="54" spans="1:10" ht="63" customHeight="1">
      <c r="A54" s="38" t="s">
        <v>133</v>
      </c>
      <c r="B54" s="39" t="str">
        <f t="shared" si="0"/>
        <v>3.3.90.30.07.01.0019.000013-01 - 15</v>
      </c>
      <c r="C54" s="29" t="s">
        <v>135</v>
      </c>
      <c r="D54" s="28" t="s">
        <v>137</v>
      </c>
      <c r="E54" s="37" t="s">
        <v>128</v>
      </c>
      <c r="F54" s="37">
        <v>15</v>
      </c>
      <c r="G54" s="40" t="s">
        <v>190</v>
      </c>
      <c r="H54" s="37">
        <v>200</v>
      </c>
      <c r="I54" s="37">
        <f t="shared" si="1"/>
        <v>200</v>
      </c>
      <c r="J54" s="37" t="s">
        <v>208</v>
      </c>
    </row>
    <row r="55" spans="1:10" ht="63" customHeight="1">
      <c r="A55" s="38" t="s">
        <v>133</v>
      </c>
      <c r="B55" s="39" t="str">
        <f t="shared" si="0"/>
        <v>3.3.90.30.07.01.0019.000013-01 - 14</v>
      </c>
      <c r="C55" s="29" t="s">
        <v>135</v>
      </c>
      <c r="D55" s="28" t="s">
        <v>137</v>
      </c>
      <c r="E55" s="37" t="s">
        <v>128</v>
      </c>
      <c r="F55" s="37">
        <v>14</v>
      </c>
      <c r="G55" s="40" t="s">
        <v>191</v>
      </c>
      <c r="H55" s="37">
        <v>0</v>
      </c>
      <c r="I55" s="37">
        <f t="shared" si="1"/>
        <v>0</v>
      </c>
      <c r="J55" s="37" t="s">
        <v>208</v>
      </c>
    </row>
    <row r="56" spans="1:10" ht="63" customHeight="1">
      <c r="A56" s="38" t="s">
        <v>133</v>
      </c>
      <c r="B56" s="39" t="str">
        <f t="shared" si="0"/>
        <v>3.3.90.30.07.01.0019.000013-01 - 132</v>
      </c>
      <c r="C56" s="29" t="s">
        <v>135</v>
      </c>
      <c r="D56" s="28" t="s">
        <v>137</v>
      </c>
      <c r="E56" s="37" t="s">
        <v>128</v>
      </c>
      <c r="F56" s="37">
        <v>132</v>
      </c>
      <c r="G56" s="40" t="s">
        <v>192</v>
      </c>
      <c r="H56" s="37">
        <v>1252</v>
      </c>
      <c r="I56" s="37">
        <f t="shared" si="1"/>
        <v>1252</v>
      </c>
      <c r="J56" s="37" t="s">
        <v>208</v>
      </c>
    </row>
    <row r="57" spans="1:10" ht="78" customHeight="1">
      <c r="A57" s="38" t="s">
        <v>133</v>
      </c>
      <c r="B57" s="39" t="str">
        <f t="shared" si="0"/>
        <v>3.3.90.30.07.01.0019.000013-01 - 142</v>
      </c>
      <c r="C57" s="29" t="s">
        <v>135</v>
      </c>
      <c r="D57" s="28" t="s">
        <v>137</v>
      </c>
      <c r="E57" s="37" t="s">
        <v>128</v>
      </c>
      <c r="F57" s="37">
        <v>142</v>
      </c>
      <c r="G57" s="40" t="s">
        <v>193</v>
      </c>
      <c r="H57" s="37">
        <v>0</v>
      </c>
      <c r="I57" s="37">
        <f t="shared" si="1"/>
        <v>0</v>
      </c>
      <c r="J57" s="37" t="s">
        <v>208</v>
      </c>
    </row>
    <row r="58" spans="1:10" ht="81.75" customHeight="1">
      <c r="A58" s="38" t="s">
        <v>133</v>
      </c>
      <c r="B58" s="39" t="str">
        <f t="shared" si="0"/>
        <v>3.3.90.30.07.01.0019.000013-01 - 141</v>
      </c>
      <c r="C58" s="29" t="s">
        <v>135</v>
      </c>
      <c r="D58" s="28" t="s">
        <v>137</v>
      </c>
      <c r="E58" s="37" t="s">
        <v>128</v>
      </c>
      <c r="F58" s="37">
        <v>141</v>
      </c>
      <c r="G58" s="40" t="s">
        <v>194</v>
      </c>
      <c r="H58" s="37">
        <v>350</v>
      </c>
      <c r="I58" s="37">
        <f t="shared" si="1"/>
        <v>350</v>
      </c>
      <c r="J58" s="37" t="s">
        <v>208</v>
      </c>
    </row>
    <row r="59" spans="1:10" ht="81" customHeight="1">
      <c r="A59" s="38" t="s">
        <v>133</v>
      </c>
      <c r="B59" s="39" t="str">
        <f t="shared" si="0"/>
        <v>3.3.90.30.07.01.0019.000013-01 - 140</v>
      </c>
      <c r="C59" s="29" t="s">
        <v>135</v>
      </c>
      <c r="D59" s="28" t="s">
        <v>137</v>
      </c>
      <c r="E59" s="37" t="s">
        <v>128</v>
      </c>
      <c r="F59" s="37">
        <v>140</v>
      </c>
      <c r="G59" s="40" t="s">
        <v>195</v>
      </c>
      <c r="H59" s="37">
        <v>0</v>
      </c>
      <c r="I59" s="37">
        <f t="shared" si="1"/>
        <v>0</v>
      </c>
      <c r="J59" s="37" t="s">
        <v>208</v>
      </c>
    </row>
    <row r="60" spans="1:10" ht="84" customHeight="1">
      <c r="A60" s="38" t="s">
        <v>133</v>
      </c>
      <c r="B60" s="39" t="str">
        <f t="shared" si="0"/>
        <v>3.3.90.30.07.01.0019.000013-01 - 138</v>
      </c>
      <c r="C60" s="29" t="s">
        <v>135</v>
      </c>
      <c r="D60" s="28" t="s">
        <v>137</v>
      </c>
      <c r="E60" s="37" t="s">
        <v>128</v>
      </c>
      <c r="F60" s="37">
        <v>138</v>
      </c>
      <c r="G60" s="40" t="s">
        <v>196</v>
      </c>
      <c r="H60" s="37">
        <v>0</v>
      </c>
      <c r="I60" s="37">
        <f t="shared" si="1"/>
        <v>0</v>
      </c>
      <c r="J60" s="37" t="s">
        <v>208</v>
      </c>
    </row>
    <row r="61" spans="1:10" ht="82.5" customHeight="1">
      <c r="A61" s="38" t="s">
        <v>133</v>
      </c>
      <c r="B61" s="39" t="str">
        <f t="shared" si="0"/>
        <v>3.3.90.30.07.01.0019.000013-01 - 137</v>
      </c>
      <c r="C61" s="29" t="s">
        <v>135</v>
      </c>
      <c r="D61" s="28" t="s">
        <v>137</v>
      </c>
      <c r="E61" s="37" t="s">
        <v>128</v>
      </c>
      <c r="F61" s="37">
        <v>137</v>
      </c>
      <c r="G61" s="40" t="s">
        <v>197</v>
      </c>
      <c r="H61" s="37">
        <v>360</v>
      </c>
      <c r="I61" s="37">
        <f t="shared" si="1"/>
        <v>360</v>
      </c>
      <c r="J61" s="37" t="s">
        <v>208</v>
      </c>
    </row>
    <row r="62" spans="1:10" ht="81" customHeight="1">
      <c r="A62" s="38" t="s">
        <v>133</v>
      </c>
      <c r="B62" s="39" t="str">
        <f t="shared" si="0"/>
        <v>3.3.90.30.07.01.0019.000013-01 - 136</v>
      </c>
      <c r="C62" s="29" t="s">
        <v>135</v>
      </c>
      <c r="D62" s="28" t="s">
        <v>137</v>
      </c>
      <c r="E62" s="37" t="s">
        <v>128</v>
      </c>
      <c r="F62" s="37">
        <v>136</v>
      </c>
      <c r="G62" s="40" t="s">
        <v>198</v>
      </c>
      <c r="H62" s="37">
        <v>0</v>
      </c>
      <c r="I62" s="37">
        <f t="shared" si="1"/>
        <v>0</v>
      </c>
      <c r="J62" s="37" t="s">
        <v>208</v>
      </c>
    </row>
    <row r="63" spans="1:10" ht="81.75" customHeight="1">
      <c r="A63" s="38" t="s">
        <v>133</v>
      </c>
      <c r="B63" s="39" t="str">
        <f t="shared" si="0"/>
        <v>3.3.90.30.07.01.0019.000013-01 - 134</v>
      </c>
      <c r="C63" s="29" t="s">
        <v>135</v>
      </c>
      <c r="D63" s="28" t="s">
        <v>137</v>
      </c>
      <c r="E63" s="37" t="s">
        <v>128</v>
      </c>
      <c r="F63" s="37">
        <v>134</v>
      </c>
      <c r="G63" s="40" t="s">
        <v>199</v>
      </c>
      <c r="H63" s="37">
        <v>276</v>
      </c>
      <c r="I63" s="37">
        <f t="shared" si="1"/>
        <v>276</v>
      </c>
      <c r="J63" s="37" t="s">
        <v>208</v>
      </c>
    </row>
    <row r="64" spans="1:10" ht="81.75" customHeight="1">
      <c r="A64" s="38" t="s">
        <v>133</v>
      </c>
      <c r="B64" s="39" t="str">
        <f t="shared" si="0"/>
        <v>3.3.90.30.07.01.0019.000013-01 - 133</v>
      </c>
      <c r="C64" s="29" t="s">
        <v>135</v>
      </c>
      <c r="D64" s="28" t="s">
        <v>137</v>
      </c>
      <c r="E64" s="37" t="s">
        <v>128</v>
      </c>
      <c r="F64" s="37">
        <v>133</v>
      </c>
      <c r="G64" s="40" t="s">
        <v>200</v>
      </c>
      <c r="H64" s="37">
        <v>500</v>
      </c>
      <c r="I64" s="37">
        <f t="shared" si="1"/>
        <v>500</v>
      </c>
      <c r="J64" s="37" t="s">
        <v>208</v>
      </c>
    </row>
    <row r="65" spans="1:10" ht="85.5" customHeight="1">
      <c r="A65" s="38" t="s">
        <v>133</v>
      </c>
      <c r="B65" s="39" t="str">
        <f t="shared" si="0"/>
        <v>3.3.90.30.07.01.0019.000013-01 - 94</v>
      </c>
      <c r="C65" s="29" t="s">
        <v>135</v>
      </c>
      <c r="D65" s="28" t="s">
        <v>137</v>
      </c>
      <c r="E65" s="37" t="s">
        <v>128</v>
      </c>
      <c r="F65" s="37">
        <v>94</v>
      </c>
      <c r="G65" s="40" t="s">
        <v>201</v>
      </c>
      <c r="H65" s="37">
        <v>1462</v>
      </c>
      <c r="I65" s="37">
        <f t="shared" si="1"/>
        <v>1462</v>
      </c>
      <c r="J65" s="37" t="s">
        <v>208</v>
      </c>
    </row>
    <row r="66" spans="1:10" ht="82.5" customHeight="1">
      <c r="A66" s="38" t="s">
        <v>133</v>
      </c>
      <c r="B66" s="39" t="str">
        <f aca="true" t="shared" si="2" ref="B66:B129">CONCATENATE(A66," - ",F66)</f>
        <v>3.3.90.30.07.01.0019.000013-01 - 131</v>
      </c>
      <c r="C66" s="29" t="s">
        <v>135</v>
      </c>
      <c r="D66" s="28" t="s">
        <v>137</v>
      </c>
      <c r="E66" s="37" t="s">
        <v>128</v>
      </c>
      <c r="F66" s="37">
        <v>131</v>
      </c>
      <c r="G66" s="40" t="s">
        <v>202</v>
      </c>
      <c r="H66" s="37">
        <v>0</v>
      </c>
      <c r="I66" s="37">
        <f aca="true" t="shared" si="3" ref="I66:I129">H66</f>
        <v>0</v>
      </c>
      <c r="J66" s="37" t="s">
        <v>208</v>
      </c>
    </row>
    <row r="67" spans="1:10" ht="84" customHeight="1">
      <c r="A67" s="38" t="s">
        <v>133</v>
      </c>
      <c r="B67" s="39" t="str">
        <f t="shared" si="2"/>
        <v>3.3.90.30.07.01.0019.000013-01 - 121</v>
      </c>
      <c r="C67" s="29" t="s">
        <v>135</v>
      </c>
      <c r="D67" s="28" t="s">
        <v>137</v>
      </c>
      <c r="E67" s="37" t="s">
        <v>128</v>
      </c>
      <c r="F67" s="37">
        <v>121</v>
      </c>
      <c r="G67" s="40" t="s">
        <v>203</v>
      </c>
      <c r="H67" s="37">
        <v>1350</v>
      </c>
      <c r="I67" s="37">
        <f t="shared" si="3"/>
        <v>1350</v>
      </c>
      <c r="J67" s="37" t="s">
        <v>208</v>
      </c>
    </row>
    <row r="68" spans="1:10" ht="84" customHeight="1">
      <c r="A68" s="38" t="s">
        <v>133</v>
      </c>
      <c r="B68" s="39" t="str">
        <f t="shared" si="2"/>
        <v>3.3.90.30.07.01.0019.000013-01 - 112</v>
      </c>
      <c r="C68" s="29" t="s">
        <v>135</v>
      </c>
      <c r="D68" s="28" t="s">
        <v>137</v>
      </c>
      <c r="E68" s="37" t="s">
        <v>128</v>
      </c>
      <c r="F68" s="37">
        <v>112</v>
      </c>
      <c r="G68" s="40" t="s">
        <v>204</v>
      </c>
      <c r="H68" s="37">
        <v>0</v>
      </c>
      <c r="I68" s="37">
        <f t="shared" si="3"/>
        <v>0</v>
      </c>
      <c r="J68" s="37" t="s">
        <v>208</v>
      </c>
    </row>
    <row r="69" spans="1:10" ht="63" customHeight="1">
      <c r="A69" s="38" t="s">
        <v>133</v>
      </c>
      <c r="B69" s="39" t="str">
        <f t="shared" si="2"/>
        <v>3.3.90.30.07.01.0019.000013-01 - 110</v>
      </c>
      <c r="C69" s="29" t="s">
        <v>135</v>
      </c>
      <c r="D69" s="28" t="s">
        <v>137</v>
      </c>
      <c r="E69" s="37" t="s">
        <v>128</v>
      </c>
      <c r="F69" s="37">
        <v>110</v>
      </c>
      <c r="G69" s="40" t="s">
        <v>205</v>
      </c>
      <c r="H69" s="37">
        <v>680</v>
      </c>
      <c r="I69" s="37">
        <f t="shared" si="3"/>
        <v>680</v>
      </c>
      <c r="J69" s="37" t="s">
        <v>208</v>
      </c>
    </row>
    <row r="70" spans="1:10" ht="63" customHeight="1">
      <c r="A70" s="38" t="s">
        <v>133</v>
      </c>
      <c r="B70" s="39" t="str">
        <f t="shared" si="2"/>
        <v>3.3.90.30.07.01.0019.000013-01 - 98</v>
      </c>
      <c r="C70" s="29" t="s">
        <v>135</v>
      </c>
      <c r="D70" s="28" t="s">
        <v>137</v>
      </c>
      <c r="E70" s="37" t="s">
        <v>128</v>
      </c>
      <c r="F70" s="37">
        <v>98</v>
      </c>
      <c r="G70" s="40" t="s">
        <v>206</v>
      </c>
      <c r="H70" s="37">
        <v>4013</v>
      </c>
      <c r="I70" s="37">
        <f t="shared" si="3"/>
        <v>4013</v>
      </c>
      <c r="J70" s="37" t="s">
        <v>208</v>
      </c>
    </row>
    <row r="71" spans="1:10" ht="63" customHeight="1">
      <c r="A71" s="38" t="s">
        <v>133</v>
      </c>
      <c r="B71" s="39" t="str">
        <f t="shared" si="2"/>
        <v>3.3.90.30.07.01.0019.000013-01 - 97</v>
      </c>
      <c r="C71" s="29" t="s">
        <v>135</v>
      </c>
      <c r="D71" s="28" t="s">
        <v>137</v>
      </c>
      <c r="E71" s="37" t="s">
        <v>128</v>
      </c>
      <c r="F71" s="37">
        <v>97</v>
      </c>
      <c r="G71" s="40" t="s">
        <v>207</v>
      </c>
      <c r="H71" s="37">
        <v>10204</v>
      </c>
      <c r="I71" s="37">
        <f t="shared" si="3"/>
        <v>10204</v>
      </c>
      <c r="J71" s="37" t="s">
        <v>208</v>
      </c>
    </row>
    <row r="72" spans="1:10" ht="63" customHeight="1">
      <c r="A72" s="38" t="s">
        <v>134</v>
      </c>
      <c r="B72" s="39" t="str">
        <f t="shared" si="2"/>
        <v>3.3.90.30.07.01.0019.000014-01 - 70</v>
      </c>
      <c r="C72" s="29" t="s">
        <v>136</v>
      </c>
      <c r="D72" s="28" t="s">
        <v>138</v>
      </c>
      <c r="E72" s="37" t="s">
        <v>128</v>
      </c>
      <c r="F72" s="37">
        <v>70</v>
      </c>
      <c r="G72" s="40" t="s">
        <v>129</v>
      </c>
      <c r="H72" s="37">
        <v>0</v>
      </c>
      <c r="I72" s="37">
        <f t="shared" si="3"/>
        <v>0</v>
      </c>
      <c r="J72" s="37" t="s">
        <v>208</v>
      </c>
    </row>
    <row r="73" spans="1:10" ht="63" customHeight="1">
      <c r="A73" s="38" t="s">
        <v>134</v>
      </c>
      <c r="B73" s="39" t="str">
        <f t="shared" si="2"/>
        <v>3.3.90.30.07.01.0019.000014-01 - 110</v>
      </c>
      <c r="C73" s="29" t="s">
        <v>136</v>
      </c>
      <c r="D73" s="28" t="s">
        <v>138</v>
      </c>
      <c r="E73" s="37" t="s">
        <v>128</v>
      </c>
      <c r="F73" s="37">
        <v>110</v>
      </c>
      <c r="G73" s="40" t="s">
        <v>205</v>
      </c>
      <c r="H73" s="37">
        <v>20</v>
      </c>
      <c r="I73" s="37">
        <f t="shared" si="3"/>
        <v>20</v>
      </c>
      <c r="J73" s="37" t="s">
        <v>208</v>
      </c>
    </row>
    <row r="74" spans="3:7" ht="63" customHeight="1">
      <c r="C74" s="1"/>
      <c r="D74" s="1"/>
      <c r="G74" s="1"/>
    </row>
    <row r="75" spans="3:7" ht="63" customHeight="1">
      <c r="C75" s="1"/>
      <c r="D75" s="1"/>
      <c r="G75" s="1"/>
    </row>
    <row r="76" spans="3:7" ht="63" customHeight="1">
      <c r="C76" s="1"/>
      <c r="D76" s="1"/>
      <c r="G76" s="1"/>
    </row>
    <row r="77" spans="3:7" ht="63" customHeight="1">
      <c r="C77" s="1"/>
      <c r="D77" s="1"/>
      <c r="G77" s="1"/>
    </row>
    <row r="78" spans="3:7" ht="63" customHeight="1">
      <c r="C78" s="1"/>
      <c r="D78" s="1"/>
      <c r="G78" s="1"/>
    </row>
    <row r="79" spans="3:7" ht="63" customHeight="1">
      <c r="C79" s="1"/>
      <c r="D79" s="1"/>
      <c r="G79" s="1"/>
    </row>
    <row r="80" spans="3:7" ht="63" customHeight="1">
      <c r="C80" s="1"/>
      <c r="D80" s="1"/>
      <c r="G80" s="1"/>
    </row>
    <row r="81" spans="3:7" ht="63" customHeight="1">
      <c r="C81" s="1"/>
      <c r="D81" s="1"/>
      <c r="G81" s="1"/>
    </row>
    <row r="82" spans="3:7" ht="63" customHeight="1">
      <c r="C82" s="1"/>
      <c r="D82" s="1"/>
      <c r="G82" s="1"/>
    </row>
    <row r="83" spans="3:7" ht="63" customHeight="1">
      <c r="C83" s="1"/>
      <c r="D83" s="1"/>
      <c r="G83" s="1"/>
    </row>
    <row r="84" spans="3:7" ht="63" customHeight="1">
      <c r="C84" s="1"/>
      <c r="D84" s="1"/>
      <c r="G84" s="1"/>
    </row>
    <row r="85" spans="3:7" ht="63" customHeight="1">
      <c r="C85" s="1"/>
      <c r="D85" s="1"/>
      <c r="G85" s="1"/>
    </row>
    <row r="86" spans="3:7" ht="63" customHeight="1">
      <c r="C86" s="1"/>
      <c r="D86" s="1"/>
      <c r="G86" s="1"/>
    </row>
    <row r="87" spans="3:7" ht="63" customHeight="1">
      <c r="C87" s="1"/>
      <c r="D87" s="1"/>
      <c r="G87" s="1"/>
    </row>
    <row r="88" spans="3:7" ht="63" customHeight="1">
      <c r="C88" s="1"/>
      <c r="D88" s="1"/>
      <c r="G88" s="1"/>
    </row>
    <row r="89" spans="3:7" ht="63" customHeight="1">
      <c r="C89" s="1"/>
      <c r="D89" s="1"/>
      <c r="G89" s="1"/>
    </row>
    <row r="90" spans="3:7" ht="63" customHeight="1">
      <c r="C90" s="1"/>
      <c r="D90" s="1"/>
      <c r="G90" s="1"/>
    </row>
    <row r="91" spans="3:7" ht="63" customHeight="1">
      <c r="C91" s="1"/>
      <c r="D91" s="1"/>
      <c r="G91" s="1"/>
    </row>
    <row r="92" spans="3:7" ht="63" customHeight="1">
      <c r="C92" s="1"/>
      <c r="D92" s="1"/>
      <c r="G92" s="1"/>
    </row>
    <row r="93" spans="3:7" ht="63" customHeight="1">
      <c r="C93" s="1"/>
      <c r="D93" s="1"/>
      <c r="G93" s="1"/>
    </row>
    <row r="94" spans="3:7" ht="63" customHeight="1">
      <c r="C94" s="1"/>
      <c r="D94" s="1"/>
      <c r="G94" s="1"/>
    </row>
    <row r="95" spans="3:7" ht="63" customHeight="1">
      <c r="C95" s="1"/>
      <c r="D95" s="1"/>
      <c r="G95" s="1"/>
    </row>
    <row r="96" spans="3:7" ht="63" customHeight="1">
      <c r="C96" s="1"/>
      <c r="D96" s="1"/>
      <c r="G96" s="1"/>
    </row>
    <row r="97" spans="3:7" ht="63" customHeight="1">
      <c r="C97" s="1"/>
      <c r="D97" s="1"/>
      <c r="G97" s="1"/>
    </row>
    <row r="98" spans="3:7" ht="63" customHeight="1">
      <c r="C98" s="1"/>
      <c r="D98" s="1"/>
      <c r="G98" s="1"/>
    </row>
    <row r="99" spans="3:7" ht="63" customHeight="1">
      <c r="C99" s="1"/>
      <c r="D99" s="1"/>
      <c r="G99" s="1"/>
    </row>
    <row r="100" spans="3:7" ht="63" customHeight="1">
      <c r="C100" s="1"/>
      <c r="D100" s="1"/>
      <c r="G100" s="1"/>
    </row>
    <row r="101" spans="3:7" ht="63" customHeight="1">
      <c r="C101" s="1"/>
      <c r="D101" s="1"/>
      <c r="G101" s="1"/>
    </row>
    <row r="102" spans="3:7" ht="63" customHeight="1">
      <c r="C102" s="1"/>
      <c r="D102" s="1"/>
      <c r="G102" s="1"/>
    </row>
    <row r="103" spans="3:7" ht="63" customHeight="1">
      <c r="C103" s="1"/>
      <c r="D103" s="1"/>
      <c r="G103" s="1"/>
    </row>
    <row r="104" spans="3:7" ht="63" customHeight="1">
      <c r="C104" s="1"/>
      <c r="D104" s="1"/>
      <c r="G104" s="1"/>
    </row>
    <row r="105" spans="3:7" ht="63" customHeight="1">
      <c r="C105" s="1"/>
      <c r="D105" s="1"/>
      <c r="G105" s="1"/>
    </row>
    <row r="106" spans="3:7" ht="63" customHeight="1">
      <c r="C106" s="1"/>
      <c r="D106" s="1"/>
      <c r="G106" s="1"/>
    </row>
    <row r="107" spans="3:7" ht="63" customHeight="1">
      <c r="C107" s="1"/>
      <c r="D107" s="1"/>
      <c r="G107" s="1"/>
    </row>
    <row r="108" spans="3:7" ht="63" customHeight="1">
      <c r="C108" s="1"/>
      <c r="D108" s="1"/>
      <c r="G108" s="1"/>
    </row>
    <row r="109" spans="3:7" ht="63" customHeight="1">
      <c r="C109" s="1"/>
      <c r="D109" s="1"/>
      <c r="G109" s="1"/>
    </row>
    <row r="110" spans="3:7" ht="63" customHeight="1">
      <c r="C110" s="1"/>
      <c r="D110" s="1"/>
      <c r="G110" s="1"/>
    </row>
    <row r="111" spans="3:7" ht="63" customHeight="1">
      <c r="C111" s="1"/>
      <c r="D111" s="1"/>
      <c r="G111" s="1"/>
    </row>
    <row r="112" spans="3:7" ht="63" customHeight="1">
      <c r="C112" s="1"/>
      <c r="D112" s="1"/>
      <c r="G112" s="1"/>
    </row>
    <row r="113" spans="3:7" ht="63" customHeight="1">
      <c r="C113" s="1"/>
      <c r="D113" s="1"/>
      <c r="G113" s="1"/>
    </row>
    <row r="114" spans="3:7" ht="63" customHeight="1">
      <c r="C114" s="1"/>
      <c r="D114" s="1"/>
      <c r="G114" s="1"/>
    </row>
    <row r="115" spans="3:7" ht="63" customHeight="1">
      <c r="C115" s="1"/>
      <c r="D115" s="1"/>
      <c r="G115" s="1"/>
    </row>
    <row r="116" spans="3:7" ht="63" customHeight="1">
      <c r="C116" s="1"/>
      <c r="D116" s="1"/>
      <c r="G116" s="1"/>
    </row>
    <row r="117" spans="3:7" ht="63" customHeight="1">
      <c r="C117" s="1"/>
      <c r="D117" s="1"/>
      <c r="G117" s="1"/>
    </row>
    <row r="118" spans="3:7" ht="63" customHeight="1">
      <c r="C118" s="1"/>
      <c r="D118" s="1"/>
      <c r="G118" s="1"/>
    </row>
    <row r="119" spans="3:7" ht="63" customHeight="1">
      <c r="C119" s="1"/>
      <c r="D119" s="1"/>
      <c r="G119" s="1"/>
    </row>
    <row r="120" spans="3:7" ht="63" customHeight="1">
      <c r="C120" s="1"/>
      <c r="D120" s="1"/>
      <c r="G120" s="1"/>
    </row>
    <row r="121" spans="3:7" ht="63" customHeight="1">
      <c r="C121" s="1"/>
      <c r="D121" s="1"/>
      <c r="G121" s="1"/>
    </row>
    <row r="122" spans="3:7" ht="63" customHeight="1">
      <c r="C122" s="1"/>
      <c r="D122" s="1"/>
      <c r="G122" s="1"/>
    </row>
    <row r="123" spans="3:7" ht="63" customHeight="1">
      <c r="C123" s="1"/>
      <c r="D123" s="1"/>
      <c r="G123" s="1"/>
    </row>
    <row r="124" spans="3:7" ht="63" customHeight="1">
      <c r="C124" s="1"/>
      <c r="D124" s="1"/>
      <c r="G124" s="1"/>
    </row>
    <row r="125" spans="3:7" ht="63" customHeight="1">
      <c r="C125" s="1"/>
      <c r="D125" s="1"/>
      <c r="G125" s="1"/>
    </row>
    <row r="126" spans="3:7" ht="63" customHeight="1">
      <c r="C126" s="1"/>
      <c r="D126" s="1"/>
      <c r="G126" s="1"/>
    </row>
    <row r="127" spans="3:7" ht="63" customHeight="1">
      <c r="C127" s="1"/>
      <c r="D127" s="1"/>
      <c r="G127" s="1"/>
    </row>
    <row r="128" spans="3:7" ht="63" customHeight="1">
      <c r="C128" s="1"/>
      <c r="D128" s="1"/>
      <c r="G128" s="1"/>
    </row>
    <row r="129" spans="3:7" ht="63" customHeight="1">
      <c r="C129" s="1"/>
      <c r="D129" s="1"/>
      <c r="G129" s="1"/>
    </row>
    <row r="130" spans="3:7" ht="63" customHeight="1">
      <c r="C130" s="1"/>
      <c r="D130" s="1"/>
      <c r="G130" s="1"/>
    </row>
    <row r="131" spans="3:7" ht="63" customHeight="1">
      <c r="C131" s="1"/>
      <c r="D131" s="1"/>
      <c r="G131" s="1"/>
    </row>
    <row r="132" spans="3:7" ht="63" customHeight="1">
      <c r="C132" s="1"/>
      <c r="D132" s="1"/>
      <c r="G132" s="1"/>
    </row>
    <row r="133" spans="3:7" ht="63" customHeight="1">
      <c r="C133" s="1"/>
      <c r="D133" s="1"/>
      <c r="G133" s="1"/>
    </row>
    <row r="134" spans="3:7" ht="63" customHeight="1">
      <c r="C134" s="1"/>
      <c r="D134" s="1"/>
      <c r="G134" s="1"/>
    </row>
    <row r="135" spans="3:7" ht="63" customHeight="1">
      <c r="C135" s="1"/>
      <c r="D135" s="1"/>
      <c r="G135" s="1"/>
    </row>
    <row r="136" spans="3:7" ht="63" customHeight="1">
      <c r="C136" s="1"/>
      <c r="D136" s="1"/>
      <c r="G136" s="1"/>
    </row>
    <row r="137" spans="3:7" ht="63" customHeight="1">
      <c r="C137" s="1"/>
      <c r="D137" s="1"/>
      <c r="G137" s="1"/>
    </row>
    <row r="138" spans="3:7" ht="63" customHeight="1">
      <c r="C138" s="1"/>
      <c r="D138" s="1"/>
      <c r="G138" s="1"/>
    </row>
    <row r="139" spans="3:7" ht="63" customHeight="1">
      <c r="C139" s="1"/>
      <c r="D139" s="1"/>
      <c r="G139" s="1"/>
    </row>
    <row r="140" spans="3:7" ht="63" customHeight="1">
      <c r="C140" s="1"/>
      <c r="D140" s="1"/>
      <c r="G140" s="1"/>
    </row>
    <row r="141" spans="3:7" ht="63" customHeight="1">
      <c r="C141" s="1"/>
      <c r="D141" s="1"/>
      <c r="G141" s="1"/>
    </row>
    <row r="142" spans="3:7" ht="63" customHeight="1">
      <c r="C142" s="1"/>
      <c r="D142" s="1"/>
      <c r="G142" s="1"/>
    </row>
    <row r="143" spans="3:7" ht="63" customHeight="1">
      <c r="C143" s="1"/>
      <c r="D143" s="1"/>
      <c r="G143" s="1"/>
    </row>
    <row r="144" spans="3:7" ht="63" customHeight="1">
      <c r="C144" s="1"/>
      <c r="D144" s="1"/>
      <c r="G144" s="1"/>
    </row>
    <row r="145" spans="3:7" ht="63" customHeight="1">
      <c r="C145" s="1"/>
      <c r="D145" s="1"/>
      <c r="G145" s="1"/>
    </row>
    <row r="146" spans="3:7" ht="63" customHeight="1">
      <c r="C146" s="1"/>
      <c r="D146" s="1"/>
      <c r="G146" s="1"/>
    </row>
    <row r="147" spans="3:7" ht="63" customHeight="1">
      <c r="C147" s="1"/>
      <c r="D147" s="1"/>
      <c r="G147" s="1"/>
    </row>
    <row r="148" spans="3:7" ht="63" customHeight="1">
      <c r="C148" s="1"/>
      <c r="D148" s="1"/>
      <c r="G148" s="1"/>
    </row>
    <row r="149" spans="3:7" ht="63" customHeight="1">
      <c r="C149" s="1"/>
      <c r="D149" s="1"/>
      <c r="G149" s="1"/>
    </row>
    <row r="150" spans="3:7" ht="63" customHeight="1">
      <c r="C150" s="1"/>
      <c r="D150" s="1"/>
      <c r="G150" s="1"/>
    </row>
    <row r="151" spans="3:7" ht="63" customHeight="1">
      <c r="C151" s="1"/>
      <c r="D151" s="1"/>
      <c r="G151" s="1"/>
    </row>
    <row r="152" spans="3:7" ht="63" customHeight="1">
      <c r="C152" s="1"/>
      <c r="D152" s="1"/>
      <c r="G152" s="1"/>
    </row>
    <row r="153" spans="3:7" ht="63" customHeight="1">
      <c r="C153" s="1"/>
      <c r="D153" s="1"/>
      <c r="G153" s="1"/>
    </row>
    <row r="154" spans="3:7" ht="63" customHeight="1">
      <c r="C154" s="1"/>
      <c r="D154" s="1"/>
      <c r="G154" s="1"/>
    </row>
    <row r="155" spans="3:7" ht="63" customHeight="1">
      <c r="C155" s="1"/>
      <c r="D155" s="1"/>
      <c r="G155" s="1"/>
    </row>
    <row r="156" spans="3:7" ht="63" customHeight="1">
      <c r="C156" s="1"/>
      <c r="D156" s="1"/>
      <c r="G156" s="1"/>
    </row>
    <row r="157" spans="3:7" ht="63" customHeight="1">
      <c r="C157" s="1"/>
      <c r="D157" s="1"/>
      <c r="G157" s="1"/>
    </row>
    <row r="158" spans="3:7" ht="63" customHeight="1">
      <c r="C158" s="1"/>
      <c r="D158" s="1"/>
      <c r="G158" s="1"/>
    </row>
    <row r="159" spans="3:7" ht="63" customHeight="1">
      <c r="C159" s="1"/>
      <c r="D159" s="1"/>
      <c r="G159" s="1"/>
    </row>
    <row r="160" spans="3:7" ht="63" customHeight="1">
      <c r="C160" s="1"/>
      <c r="D160" s="1"/>
      <c r="G160" s="1"/>
    </row>
    <row r="161" spans="3:7" ht="63" customHeight="1">
      <c r="C161" s="1"/>
      <c r="D161" s="1"/>
      <c r="G161" s="1"/>
    </row>
    <row r="162" spans="3:7" ht="63" customHeight="1">
      <c r="C162" s="1"/>
      <c r="D162" s="1"/>
      <c r="G162" s="1"/>
    </row>
    <row r="163" spans="3:7" ht="63" customHeight="1">
      <c r="C163" s="1"/>
      <c r="D163" s="1"/>
      <c r="G163" s="1"/>
    </row>
    <row r="164" spans="3:7" ht="63" customHeight="1">
      <c r="C164" s="1"/>
      <c r="D164" s="1"/>
      <c r="G164" s="1"/>
    </row>
    <row r="165" spans="3:7" ht="63" customHeight="1">
      <c r="C165" s="1"/>
      <c r="D165" s="1"/>
      <c r="G165" s="1"/>
    </row>
    <row r="166" spans="3:7" ht="63" customHeight="1">
      <c r="C166" s="1"/>
      <c r="D166" s="1"/>
      <c r="G166" s="1"/>
    </row>
    <row r="167" spans="3:7" ht="63" customHeight="1">
      <c r="C167" s="1"/>
      <c r="D167" s="1"/>
      <c r="G167" s="1"/>
    </row>
    <row r="168" spans="3:7" ht="63" customHeight="1">
      <c r="C168" s="1"/>
      <c r="D168" s="1"/>
      <c r="G168" s="1"/>
    </row>
    <row r="169" spans="3:7" ht="63" customHeight="1">
      <c r="C169" s="1"/>
      <c r="D169" s="1"/>
      <c r="G169" s="1"/>
    </row>
    <row r="170" spans="3:7" ht="63" customHeight="1">
      <c r="C170" s="1"/>
      <c r="D170" s="1"/>
      <c r="G170" s="1"/>
    </row>
    <row r="171" spans="3:7" ht="63" customHeight="1">
      <c r="C171" s="1"/>
      <c r="D171" s="1"/>
      <c r="G171" s="1"/>
    </row>
    <row r="172" spans="3:7" ht="78.75" customHeight="1">
      <c r="C172" s="1"/>
      <c r="D172" s="1"/>
      <c r="G172" s="1"/>
    </row>
    <row r="173" spans="3:7" ht="78.75" customHeight="1">
      <c r="C173" s="1"/>
      <c r="D173" s="1"/>
      <c r="G173" s="1"/>
    </row>
    <row r="174" spans="3:7" ht="78.75" customHeight="1">
      <c r="C174" s="1"/>
      <c r="D174" s="1"/>
      <c r="G174" s="1"/>
    </row>
    <row r="175" spans="3:7" ht="78.75" customHeight="1">
      <c r="C175" s="1"/>
      <c r="D175" s="1"/>
      <c r="G175" s="1"/>
    </row>
    <row r="176" spans="3:7" ht="78.75" customHeight="1">
      <c r="C176" s="1"/>
      <c r="D176" s="1"/>
      <c r="G176" s="1"/>
    </row>
    <row r="177" spans="3:7" ht="78.75" customHeight="1">
      <c r="C177" s="1"/>
      <c r="D177" s="1"/>
      <c r="G177" s="1"/>
    </row>
    <row r="178" spans="3:7" ht="78.75" customHeight="1">
      <c r="C178" s="1"/>
      <c r="D178" s="1"/>
      <c r="G178" s="1"/>
    </row>
    <row r="179" spans="3:7" ht="78.75" customHeight="1">
      <c r="C179" s="1"/>
      <c r="D179" s="1"/>
      <c r="G179" s="1"/>
    </row>
    <row r="180" spans="3:7" ht="78.75" customHeight="1">
      <c r="C180" s="1"/>
      <c r="D180" s="1"/>
      <c r="G180" s="1"/>
    </row>
    <row r="181" spans="3:7" ht="78.75" customHeight="1">
      <c r="C181" s="1"/>
      <c r="D181" s="1"/>
      <c r="G181" s="1"/>
    </row>
    <row r="182" spans="3:7" ht="78.75" customHeight="1">
      <c r="C182" s="1"/>
      <c r="D182" s="1"/>
      <c r="G182" s="1"/>
    </row>
    <row r="183" spans="3:7" ht="78.75" customHeight="1">
      <c r="C183" s="1"/>
      <c r="D183" s="1"/>
      <c r="G183" s="1"/>
    </row>
    <row r="184" spans="3:7" ht="78.75" customHeight="1">
      <c r="C184" s="1"/>
      <c r="D184" s="1"/>
      <c r="G184" s="1"/>
    </row>
    <row r="185" spans="3:7" ht="78.75" customHeight="1">
      <c r="C185" s="1"/>
      <c r="D185" s="1"/>
      <c r="G185" s="1"/>
    </row>
    <row r="186" spans="3:7" ht="78.75" customHeight="1">
      <c r="C186" s="1"/>
      <c r="D186" s="1"/>
      <c r="G186" s="1"/>
    </row>
    <row r="187" spans="3:7" ht="78.75" customHeight="1">
      <c r="C187" s="1"/>
      <c r="D187" s="1"/>
      <c r="G187" s="1"/>
    </row>
    <row r="188" spans="3:7" ht="78.75" customHeight="1">
      <c r="C188" s="1"/>
      <c r="D188" s="1"/>
      <c r="G188" s="1"/>
    </row>
    <row r="189" spans="3:7" ht="78.75" customHeight="1">
      <c r="C189" s="1"/>
      <c r="D189" s="1"/>
      <c r="G189" s="1"/>
    </row>
    <row r="190" spans="3:7" ht="78.75" customHeight="1">
      <c r="C190" s="1"/>
      <c r="D190" s="1"/>
      <c r="G190" s="1"/>
    </row>
    <row r="191" spans="3:7" ht="78.75" customHeight="1">
      <c r="C191" s="1"/>
      <c r="D191" s="1"/>
      <c r="G191" s="1"/>
    </row>
    <row r="192" spans="3:7" ht="78.75" customHeight="1">
      <c r="C192" s="1"/>
      <c r="D192" s="1"/>
      <c r="G192" s="1"/>
    </row>
    <row r="193" spans="3:7" ht="78.75" customHeight="1">
      <c r="C193" s="1"/>
      <c r="D193" s="1"/>
      <c r="G193" s="1"/>
    </row>
    <row r="194" spans="3:7" ht="78.75" customHeight="1">
      <c r="C194" s="1"/>
      <c r="D194" s="1"/>
      <c r="G194" s="1"/>
    </row>
    <row r="195" spans="3:7" ht="78.75" customHeight="1">
      <c r="C195" s="1"/>
      <c r="D195" s="1"/>
      <c r="G195" s="1"/>
    </row>
    <row r="196" spans="3:7" ht="78.75" customHeight="1">
      <c r="C196" s="1"/>
      <c r="D196" s="1"/>
      <c r="G196" s="1"/>
    </row>
    <row r="197" spans="3:7" ht="78.75" customHeight="1">
      <c r="C197" s="1"/>
      <c r="D197" s="1"/>
      <c r="G197" s="1"/>
    </row>
    <row r="198" spans="3:7" ht="78.75" customHeight="1">
      <c r="C198" s="1"/>
      <c r="D198" s="1"/>
      <c r="G198" s="1"/>
    </row>
    <row r="199" spans="3:7" ht="63" customHeight="1">
      <c r="C199" s="1"/>
      <c r="D199" s="1"/>
      <c r="G199" s="1"/>
    </row>
    <row r="200" spans="3:7" ht="63" customHeight="1">
      <c r="C200" s="1"/>
      <c r="D200" s="1"/>
      <c r="G200" s="1"/>
    </row>
    <row r="201" spans="3:7" ht="63" customHeight="1">
      <c r="C201" s="1"/>
      <c r="D201" s="1"/>
      <c r="G201" s="1"/>
    </row>
    <row r="202" spans="3:7" ht="63" customHeight="1">
      <c r="C202" s="1"/>
      <c r="D202" s="1"/>
      <c r="G202" s="1"/>
    </row>
    <row r="203" spans="3:7" ht="63" customHeight="1">
      <c r="C203" s="1"/>
      <c r="D203" s="1"/>
      <c r="G203" s="1"/>
    </row>
    <row r="204" spans="3:7" ht="63" customHeight="1">
      <c r="C204" s="1"/>
      <c r="D204" s="1"/>
      <c r="G204" s="1"/>
    </row>
    <row r="205" spans="3:7" ht="63" customHeight="1">
      <c r="C205" s="1"/>
      <c r="D205" s="1"/>
      <c r="G205" s="1"/>
    </row>
    <row r="206" spans="3:7" ht="63" customHeight="1">
      <c r="C206" s="1"/>
      <c r="D206" s="1"/>
      <c r="G206" s="1"/>
    </row>
    <row r="207" spans="3:7" ht="63" customHeight="1">
      <c r="C207" s="1"/>
      <c r="D207" s="1"/>
      <c r="G207" s="1"/>
    </row>
    <row r="208" spans="3:7" ht="63" customHeight="1">
      <c r="C208" s="1"/>
      <c r="D208" s="1"/>
      <c r="G208" s="1"/>
    </row>
    <row r="209" spans="3:7" ht="63" customHeight="1">
      <c r="C209" s="1"/>
      <c r="D209" s="1"/>
      <c r="G209" s="1"/>
    </row>
    <row r="210" spans="3:7" ht="63" customHeight="1">
      <c r="C210" s="1"/>
      <c r="D210" s="1"/>
      <c r="G210" s="1"/>
    </row>
    <row r="211" spans="3:7" ht="63" customHeight="1">
      <c r="C211" s="1"/>
      <c r="D211" s="1"/>
      <c r="G211" s="1"/>
    </row>
    <row r="212" spans="3:7" ht="63" customHeight="1">
      <c r="C212" s="1"/>
      <c r="D212" s="1"/>
      <c r="G212" s="1"/>
    </row>
    <row r="213" spans="3:7" ht="63" customHeight="1">
      <c r="C213" s="1"/>
      <c r="D213" s="1"/>
      <c r="G213" s="1"/>
    </row>
    <row r="214" spans="3:7" ht="63" customHeight="1">
      <c r="C214" s="1"/>
      <c r="D214" s="1"/>
      <c r="G214" s="1"/>
    </row>
    <row r="215" spans="3:7" ht="63" customHeight="1">
      <c r="C215" s="1"/>
      <c r="D215" s="1"/>
      <c r="G215" s="1"/>
    </row>
    <row r="216" spans="3:7" ht="63" customHeight="1">
      <c r="C216" s="1"/>
      <c r="D216" s="1"/>
      <c r="G216" s="1"/>
    </row>
    <row r="217" spans="3:7" ht="63" customHeight="1">
      <c r="C217" s="1"/>
      <c r="D217" s="1"/>
      <c r="G217" s="1"/>
    </row>
    <row r="218" spans="3:7" ht="63" customHeight="1">
      <c r="C218" s="1"/>
      <c r="D218" s="1"/>
      <c r="G218" s="1"/>
    </row>
    <row r="219" spans="3:7" ht="63" customHeight="1">
      <c r="C219" s="1"/>
      <c r="D219" s="1"/>
      <c r="G219" s="1"/>
    </row>
    <row r="220" spans="3:7" ht="63" customHeight="1">
      <c r="C220" s="1"/>
      <c r="D220" s="1"/>
      <c r="G220" s="1"/>
    </row>
    <row r="221" spans="3:7" ht="63" customHeight="1">
      <c r="C221" s="1"/>
      <c r="D221" s="1"/>
      <c r="G221" s="1"/>
    </row>
    <row r="222" spans="3:7" ht="63" customHeight="1">
      <c r="C222" s="1"/>
      <c r="D222" s="1"/>
      <c r="G222" s="1"/>
    </row>
    <row r="223" spans="3:7" ht="63" customHeight="1">
      <c r="C223" s="1"/>
      <c r="D223" s="1"/>
      <c r="G223" s="1"/>
    </row>
    <row r="224" spans="3:7" ht="63" customHeight="1">
      <c r="C224" s="1"/>
      <c r="D224" s="1"/>
      <c r="G224" s="1"/>
    </row>
    <row r="225" spans="3:7" ht="63" customHeight="1">
      <c r="C225" s="1"/>
      <c r="D225" s="1"/>
      <c r="G225" s="1"/>
    </row>
    <row r="226" spans="3:7" ht="63" customHeight="1">
      <c r="C226" s="1"/>
      <c r="D226" s="1"/>
      <c r="G226" s="1"/>
    </row>
    <row r="227" spans="3:7" ht="63" customHeight="1">
      <c r="C227" s="1"/>
      <c r="D227" s="1"/>
      <c r="G227" s="1"/>
    </row>
    <row r="228" spans="3:7" ht="63" customHeight="1">
      <c r="C228" s="1"/>
      <c r="D228" s="1"/>
      <c r="G228" s="1"/>
    </row>
    <row r="229" spans="3:7" ht="63" customHeight="1">
      <c r="C229" s="1"/>
      <c r="D229" s="1"/>
      <c r="G229" s="1"/>
    </row>
    <row r="230" spans="3:7" ht="63" customHeight="1">
      <c r="C230" s="1"/>
      <c r="D230" s="1"/>
      <c r="G230" s="1"/>
    </row>
    <row r="231" spans="3:7" ht="63" customHeight="1">
      <c r="C231" s="1"/>
      <c r="D231" s="1"/>
      <c r="G231" s="1"/>
    </row>
    <row r="232" spans="3:7" ht="63" customHeight="1">
      <c r="C232" s="1"/>
      <c r="D232" s="1"/>
      <c r="G232" s="1"/>
    </row>
    <row r="233" spans="3:7" ht="63" customHeight="1">
      <c r="C233" s="1"/>
      <c r="D233" s="1"/>
      <c r="G233" s="1"/>
    </row>
    <row r="234" spans="3:7" ht="63" customHeight="1">
      <c r="C234" s="1"/>
      <c r="D234" s="1"/>
      <c r="G234" s="1"/>
    </row>
    <row r="235" spans="3:7" ht="63" customHeight="1">
      <c r="C235" s="1"/>
      <c r="D235" s="1"/>
      <c r="G235" s="1"/>
    </row>
    <row r="236" spans="3:7" ht="63" customHeight="1">
      <c r="C236" s="1"/>
      <c r="D236" s="1"/>
      <c r="G236" s="1"/>
    </row>
    <row r="237" spans="3:7" ht="63" customHeight="1">
      <c r="C237" s="1"/>
      <c r="D237" s="1"/>
      <c r="G237" s="1"/>
    </row>
    <row r="238" spans="3:7" ht="63" customHeight="1">
      <c r="C238" s="1"/>
      <c r="D238" s="1"/>
      <c r="G238" s="1"/>
    </row>
    <row r="239" spans="3:7" ht="63" customHeight="1">
      <c r="C239" s="1"/>
      <c r="D239" s="1"/>
      <c r="G239" s="1"/>
    </row>
    <row r="240" spans="3:7" ht="63" customHeight="1">
      <c r="C240" s="1"/>
      <c r="D240" s="1"/>
      <c r="G240" s="1"/>
    </row>
    <row r="241" spans="3:7" ht="63" customHeight="1">
      <c r="C241" s="1"/>
      <c r="D241" s="1"/>
      <c r="G241" s="1"/>
    </row>
    <row r="242" spans="3:7" ht="63" customHeight="1">
      <c r="C242" s="1"/>
      <c r="D242" s="1"/>
      <c r="G242" s="1"/>
    </row>
    <row r="243" spans="3:7" ht="63" customHeight="1">
      <c r="C243" s="1"/>
      <c r="D243" s="1"/>
      <c r="G243" s="1"/>
    </row>
    <row r="244" spans="3:7" ht="78.75" customHeight="1">
      <c r="C244" s="1"/>
      <c r="D244" s="1"/>
      <c r="G244" s="1"/>
    </row>
    <row r="245" spans="3:7" ht="78.75" customHeight="1">
      <c r="C245" s="1"/>
      <c r="D245" s="1"/>
      <c r="G245" s="1"/>
    </row>
    <row r="246" spans="3:7" ht="78.75" customHeight="1">
      <c r="C246" s="1"/>
      <c r="D246" s="1"/>
      <c r="G246" s="1"/>
    </row>
    <row r="247" spans="3:7" ht="78.75" customHeight="1">
      <c r="C247" s="1"/>
      <c r="D247" s="1"/>
      <c r="G247" s="1"/>
    </row>
    <row r="248" spans="3:7" ht="78.75" customHeight="1">
      <c r="C248" s="1"/>
      <c r="D248" s="1"/>
      <c r="G248" s="1"/>
    </row>
    <row r="249" spans="3:7" ht="78.75" customHeight="1">
      <c r="C249" s="1"/>
      <c r="D249" s="1"/>
      <c r="G249" s="1"/>
    </row>
    <row r="250" spans="3:7" ht="78.75" customHeight="1">
      <c r="C250" s="1"/>
      <c r="D250" s="1"/>
      <c r="G250" s="1"/>
    </row>
    <row r="251" spans="3:7" ht="78.75" customHeight="1">
      <c r="C251" s="1"/>
      <c r="D251" s="1"/>
      <c r="G251" s="1"/>
    </row>
    <row r="252" spans="3:7" ht="78.75" customHeight="1">
      <c r="C252" s="1"/>
      <c r="D252" s="1"/>
      <c r="G252" s="1"/>
    </row>
    <row r="253" spans="3:7" ht="78.75" customHeight="1">
      <c r="C253" s="1"/>
      <c r="D253" s="1"/>
      <c r="G253" s="1"/>
    </row>
    <row r="254" spans="3:7" ht="78.75" customHeight="1">
      <c r="C254" s="1"/>
      <c r="D254" s="1"/>
      <c r="G254" s="1"/>
    </row>
    <row r="255" spans="3:7" ht="78.75" customHeight="1">
      <c r="C255" s="1"/>
      <c r="D255" s="1"/>
      <c r="G255" s="1"/>
    </row>
    <row r="256" spans="3:7" ht="78.75" customHeight="1">
      <c r="C256" s="1"/>
      <c r="D256" s="1"/>
      <c r="G256" s="1"/>
    </row>
    <row r="257" spans="3:7" ht="78.75" customHeight="1">
      <c r="C257" s="1"/>
      <c r="D257" s="1"/>
      <c r="G257" s="1"/>
    </row>
    <row r="258" spans="3:7" ht="78.75" customHeight="1">
      <c r="C258" s="1"/>
      <c r="D258" s="1"/>
      <c r="G258" s="1"/>
    </row>
    <row r="259" spans="3:7" ht="78.75" customHeight="1">
      <c r="C259" s="1"/>
      <c r="D259" s="1"/>
      <c r="G259" s="1"/>
    </row>
    <row r="260" spans="3:7" ht="78.75" customHeight="1">
      <c r="C260" s="1"/>
      <c r="D260" s="1"/>
      <c r="G260" s="1"/>
    </row>
    <row r="261" spans="3:7" ht="78.75" customHeight="1">
      <c r="C261" s="1"/>
      <c r="D261" s="1"/>
      <c r="G261" s="1"/>
    </row>
    <row r="262" spans="3:7" ht="78.75" customHeight="1">
      <c r="C262" s="1"/>
      <c r="D262" s="1"/>
      <c r="G262" s="1"/>
    </row>
    <row r="263" spans="3:7" ht="78.75" customHeight="1">
      <c r="C263" s="1"/>
      <c r="D263" s="1"/>
      <c r="G263" s="1"/>
    </row>
    <row r="264" spans="3:7" ht="78.75" customHeight="1">
      <c r="C264" s="1"/>
      <c r="D264" s="1"/>
      <c r="G264" s="1"/>
    </row>
    <row r="265" spans="3:7" ht="78.75" customHeight="1">
      <c r="C265" s="1"/>
      <c r="D265" s="1"/>
      <c r="G265" s="1"/>
    </row>
    <row r="266" spans="3:7" ht="63" customHeight="1">
      <c r="C266" s="1"/>
      <c r="D266" s="1"/>
      <c r="G266" s="1"/>
    </row>
    <row r="267" spans="3:7" ht="63" customHeight="1">
      <c r="C267" s="1"/>
      <c r="D267" s="1"/>
      <c r="G267" s="1"/>
    </row>
    <row r="268" spans="3:7" ht="63" customHeight="1">
      <c r="C268" s="1"/>
      <c r="D268" s="1"/>
      <c r="G268" s="1"/>
    </row>
    <row r="269" spans="3:7" ht="63" customHeight="1">
      <c r="C269" s="1"/>
      <c r="D269" s="1"/>
      <c r="G269" s="1"/>
    </row>
    <row r="270" spans="3:7" ht="63" customHeight="1">
      <c r="C270" s="1"/>
      <c r="D270" s="1"/>
      <c r="G270" s="1"/>
    </row>
    <row r="271" spans="3:7" ht="63" customHeight="1">
      <c r="C271" s="1"/>
      <c r="D271" s="1"/>
      <c r="G271" s="1"/>
    </row>
    <row r="272" spans="3:7" ht="63" customHeight="1">
      <c r="C272" s="1"/>
      <c r="D272" s="1"/>
      <c r="G272" s="1"/>
    </row>
    <row r="273" spans="3:7" ht="63" customHeight="1">
      <c r="C273" s="1"/>
      <c r="D273" s="1"/>
      <c r="G273" s="1"/>
    </row>
    <row r="274" spans="3:7" ht="63" customHeight="1">
      <c r="C274" s="1"/>
      <c r="D274" s="1"/>
      <c r="G274" s="1"/>
    </row>
    <row r="275" spans="3:7" ht="63" customHeight="1">
      <c r="C275" s="1"/>
      <c r="D275" s="1"/>
      <c r="G275" s="1"/>
    </row>
    <row r="276" spans="3:7" ht="63" customHeight="1">
      <c r="C276" s="1"/>
      <c r="D276" s="1"/>
      <c r="G276" s="1"/>
    </row>
    <row r="277" spans="3:7" ht="63" customHeight="1">
      <c r="C277" s="1"/>
      <c r="D277" s="1"/>
      <c r="G277" s="1"/>
    </row>
    <row r="278" spans="3:7" ht="63" customHeight="1">
      <c r="C278" s="1"/>
      <c r="D278" s="1"/>
      <c r="G278" s="1"/>
    </row>
    <row r="279" spans="3:7" ht="63" customHeight="1">
      <c r="C279" s="1"/>
      <c r="D279" s="1"/>
      <c r="G279" s="1"/>
    </row>
    <row r="280" spans="3:7" ht="63" customHeight="1">
      <c r="C280" s="1"/>
      <c r="D280" s="1"/>
      <c r="G280" s="1"/>
    </row>
    <row r="281" spans="3:7" ht="63" customHeight="1">
      <c r="C281" s="1"/>
      <c r="D281" s="1"/>
      <c r="G281" s="1"/>
    </row>
    <row r="282" spans="3:7" ht="63" customHeight="1">
      <c r="C282" s="1"/>
      <c r="D282" s="1"/>
      <c r="G282" s="1"/>
    </row>
    <row r="283" spans="3:7" ht="78.75" customHeight="1">
      <c r="C283" s="1"/>
      <c r="D283" s="1"/>
      <c r="G283" s="1"/>
    </row>
    <row r="284" spans="3:7" ht="78.75" customHeight="1">
      <c r="C284" s="1"/>
      <c r="D284" s="1"/>
      <c r="G284" s="1"/>
    </row>
    <row r="285" spans="3:7" ht="78.75" customHeight="1">
      <c r="C285" s="1"/>
      <c r="D285" s="1"/>
      <c r="G285" s="1"/>
    </row>
    <row r="286" spans="3:7" ht="78.75" customHeight="1">
      <c r="C286" s="1"/>
      <c r="D286" s="1"/>
      <c r="G286" s="1"/>
    </row>
    <row r="287" spans="3:7" ht="78.75" customHeight="1">
      <c r="C287" s="1"/>
      <c r="D287" s="1"/>
      <c r="G287" s="1"/>
    </row>
    <row r="288" spans="3:7" ht="78.75" customHeight="1">
      <c r="C288" s="1"/>
      <c r="D288" s="1"/>
      <c r="G288" s="1"/>
    </row>
    <row r="289" spans="3:7" ht="78.75" customHeight="1">
      <c r="C289" s="1"/>
      <c r="D289" s="1"/>
      <c r="G289" s="1"/>
    </row>
    <row r="290" spans="3:7" ht="78.75" customHeight="1">
      <c r="C290" s="1"/>
      <c r="D290" s="1"/>
      <c r="G290" s="1"/>
    </row>
    <row r="291" spans="3:7" ht="78.75" customHeight="1">
      <c r="C291" s="1"/>
      <c r="D291" s="1"/>
      <c r="G291" s="1"/>
    </row>
    <row r="292" spans="3:7" ht="78.75" customHeight="1">
      <c r="C292" s="1"/>
      <c r="D292" s="1"/>
      <c r="G292" s="1"/>
    </row>
    <row r="293" spans="3:7" ht="78.75" customHeight="1">
      <c r="C293" s="1"/>
      <c r="D293" s="1"/>
      <c r="G293" s="1"/>
    </row>
    <row r="294" spans="3:7" ht="78.75" customHeight="1">
      <c r="C294" s="1"/>
      <c r="D294" s="1"/>
      <c r="G294" s="1"/>
    </row>
    <row r="295" spans="3:7" ht="78.75" customHeight="1">
      <c r="C295" s="1"/>
      <c r="D295" s="1"/>
      <c r="G295" s="1"/>
    </row>
    <row r="296" spans="3:7" ht="78.75" customHeight="1">
      <c r="C296" s="1"/>
      <c r="D296" s="1"/>
      <c r="G296" s="1"/>
    </row>
    <row r="297" spans="3:7" ht="78.75" customHeight="1">
      <c r="C297" s="1"/>
      <c r="D297" s="1"/>
      <c r="G297" s="1"/>
    </row>
    <row r="298" spans="3:7" ht="63" customHeight="1">
      <c r="C298" s="1"/>
      <c r="D298" s="1"/>
      <c r="G298" s="1"/>
    </row>
    <row r="299" spans="3:7" ht="63" customHeight="1">
      <c r="C299" s="1"/>
      <c r="D299" s="1"/>
      <c r="G299" s="1"/>
    </row>
    <row r="300" spans="3:7" ht="63" customHeight="1">
      <c r="C300" s="1"/>
      <c r="D300" s="1"/>
      <c r="G300" s="1"/>
    </row>
    <row r="301" spans="3:7" ht="63" customHeight="1">
      <c r="C301" s="1"/>
      <c r="D301" s="1"/>
      <c r="G301" s="1"/>
    </row>
    <row r="302" spans="3:7" ht="63" customHeight="1">
      <c r="C302" s="1"/>
      <c r="D302" s="1"/>
      <c r="G302" s="1"/>
    </row>
    <row r="303" spans="3:7" ht="63" customHeight="1">
      <c r="C303" s="1"/>
      <c r="D303" s="1"/>
      <c r="G303" s="1"/>
    </row>
    <row r="304" spans="3:7" ht="63" customHeight="1">
      <c r="C304" s="1"/>
      <c r="D304" s="1"/>
      <c r="G304" s="1"/>
    </row>
    <row r="305" spans="3:7" ht="63" customHeight="1">
      <c r="C305" s="1"/>
      <c r="D305" s="1"/>
      <c r="G305" s="1"/>
    </row>
    <row r="306" spans="3:7" ht="63" customHeight="1">
      <c r="C306" s="1"/>
      <c r="D306" s="1"/>
      <c r="G306" s="1"/>
    </row>
    <row r="307" spans="3:7" ht="63" customHeight="1">
      <c r="C307" s="1"/>
      <c r="D307" s="1"/>
      <c r="G307" s="1"/>
    </row>
    <row r="308" spans="3:7" ht="63" customHeight="1">
      <c r="C308" s="1"/>
      <c r="D308" s="1"/>
      <c r="G308" s="1"/>
    </row>
    <row r="309" spans="3:7" ht="63" customHeight="1">
      <c r="C309" s="1"/>
      <c r="D309" s="1"/>
      <c r="G309" s="1"/>
    </row>
    <row r="310" spans="3:7" ht="63" customHeight="1">
      <c r="C310" s="1"/>
      <c r="D310" s="1"/>
      <c r="G310" s="1"/>
    </row>
    <row r="311" spans="3:7" ht="63" customHeight="1">
      <c r="C311" s="1"/>
      <c r="D311" s="1"/>
      <c r="G311" s="1"/>
    </row>
    <row r="312" spans="3:7" ht="63" customHeight="1">
      <c r="C312" s="1"/>
      <c r="D312" s="1"/>
      <c r="G312" s="1"/>
    </row>
    <row r="313" spans="3:7" ht="63" customHeight="1">
      <c r="C313" s="1"/>
      <c r="D313" s="1"/>
      <c r="G313" s="1"/>
    </row>
    <row r="314" spans="3:7" ht="63" customHeight="1">
      <c r="C314" s="1"/>
      <c r="D314" s="1"/>
      <c r="G314" s="1"/>
    </row>
    <row r="315" spans="3:7" ht="63" customHeight="1">
      <c r="C315" s="1"/>
      <c r="D315" s="1"/>
      <c r="G315" s="1"/>
    </row>
    <row r="316" spans="3:7" ht="63" customHeight="1">
      <c r="C316" s="1"/>
      <c r="D316" s="1"/>
      <c r="G316" s="1"/>
    </row>
    <row r="317" spans="3:7" ht="63" customHeight="1">
      <c r="C317" s="1"/>
      <c r="D317" s="1"/>
      <c r="G317" s="1"/>
    </row>
    <row r="318" spans="3:7" ht="63" customHeight="1">
      <c r="C318" s="1"/>
      <c r="D318" s="1"/>
      <c r="G318" s="1"/>
    </row>
    <row r="319" spans="3:7" ht="63" customHeight="1">
      <c r="C319" s="1"/>
      <c r="D319" s="1"/>
      <c r="G319" s="1"/>
    </row>
    <row r="320" spans="3:7" ht="63" customHeight="1">
      <c r="C320" s="1"/>
      <c r="D320" s="1"/>
      <c r="G320" s="1"/>
    </row>
    <row r="321" spans="3:7" ht="63" customHeight="1">
      <c r="C321" s="1"/>
      <c r="D321" s="1"/>
      <c r="G321" s="1"/>
    </row>
    <row r="322" spans="3:7" ht="63" customHeight="1">
      <c r="C322" s="1"/>
      <c r="D322" s="1"/>
      <c r="G322" s="1"/>
    </row>
    <row r="323" spans="3:7" ht="63" customHeight="1">
      <c r="C323" s="1"/>
      <c r="D323" s="1"/>
      <c r="G323" s="1"/>
    </row>
    <row r="324" spans="3:7" ht="63" customHeight="1">
      <c r="C324" s="1"/>
      <c r="D324" s="1"/>
      <c r="G324" s="1"/>
    </row>
    <row r="325" spans="3:7" ht="63" customHeight="1">
      <c r="C325" s="1"/>
      <c r="D325" s="1"/>
      <c r="G325" s="1"/>
    </row>
    <row r="326" spans="3:7" ht="63" customHeight="1">
      <c r="C326" s="1"/>
      <c r="D326" s="1"/>
      <c r="G326" s="1"/>
    </row>
    <row r="327" spans="3:7" ht="63" customHeight="1">
      <c r="C327" s="1"/>
      <c r="D327" s="1"/>
      <c r="G327" s="1"/>
    </row>
    <row r="328" spans="3:7" ht="63" customHeight="1">
      <c r="C328" s="1"/>
      <c r="D328" s="1"/>
      <c r="G328" s="1"/>
    </row>
    <row r="329" spans="3:7" ht="63" customHeight="1">
      <c r="C329" s="1"/>
      <c r="D329" s="1"/>
      <c r="G329" s="1"/>
    </row>
    <row r="330" spans="3:7" ht="63" customHeight="1">
      <c r="C330" s="1"/>
      <c r="D330" s="1"/>
      <c r="G330" s="1"/>
    </row>
    <row r="331" spans="3:7" ht="63" customHeight="1">
      <c r="C331" s="1"/>
      <c r="D331" s="1"/>
      <c r="G331" s="1"/>
    </row>
    <row r="332" spans="3:7" ht="63" customHeight="1">
      <c r="C332" s="1"/>
      <c r="D332" s="1"/>
      <c r="G332" s="1"/>
    </row>
    <row r="333" spans="3:7" ht="63" customHeight="1">
      <c r="C333" s="1"/>
      <c r="D333" s="1"/>
      <c r="G333" s="1"/>
    </row>
    <row r="334" spans="3:7" ht="63" customHeight="1">
      <c r="C334" s="1"/>
      <c r="D334" s="1"/>
      <c r="G334" s="1"/>
    </row>
    <row r="335" spans="3:7" ht="63" customHeight="1">
      <c r="C335" s="1"/>
      <c r="D335" s="1"/>
      <c r="G335" s="1"/>
    </row>
    <row r="336" spans="3:7" ht="63" customHeight="1">
      <c r="C336" s="1"/>
      <c r="D336" s="1"/>
      <c r="G336" s="1"/>
    </row>
    <row r="337" spans="3:7" ht="63" customHeight="1">
      <c r="C337" s="1"/>
      <c r="D337" s="1"/>
      <c r="G337" s="1"/>
    </row>
    <row r="338" spans="3:7" ht="63" customHeight="1">
      <c r="C338" s="1"/>
      <c r="D338" s="1"/>
      <c r="G338" s="1"/>
    </row>
    <row r="339" spans="3:7" ht="63" customHeight="1">
      <c r="C339" s="1"/>
      <c r="D339" s="1"/>
      <c r="G339" s="1"/>
    </row>
    <row r="340" spans="3:7" ht="63" customHeight="1">
      <c r="C340" s="1"/>
      <c r="D340" s="1"/>
      <c r="G340" s="1"/>
    </row>
    <row r="341" spans="3:7" ht="63" customHeight="1">
      <c r="C341" s="1"/>
      <c r="D341" s="1"/>
      <c r="G341" s="1"/>
    </row>
    <row r="342" spans="3:7" ht="63" customHeight="1">
      <c r="C342" s="1"/>
      <c r="D342" s="1"/>
      <c r="G342" s="1"/>
    </row>
    <row r="343" spans="3:7" ht="63" customHeight="1">
      <c r="C343" s="1"/>
      <c r="D343" s="1"/>
      <c r="G343" s="1"/>
    </row>
    <row r="344" spans="3:7" ht="63" customHeight="1">
      <c r="C344" s="1"/>
      <c r="D344" s="1"/>
      <c r="G344" s="1"/>
    </row>
    <row r="345" spans="3:7" ht="63" customHeight="1">
      <c r="C345" s="1"/>
      <c r="D345" s="1"/>
      <c r="G345" s="1"/>
    </row>
    <row r="346" spans="3:7" ht="63" customHeight="1">
      <c r="C346" s="1"/>
      <c r="D346" s="1"/>
      <c r="G346" s="1"/>
    </row>
    <row r="347" spans="3:7" ht="63" customHeight="1">
      <c r="C347" s="1"/>
      <c r="D347" s="1"/>
      <c r="G347" s="1"/>
    </row>
    <row r="348" spans="3:7" ht="63" customHeight="1">
      <c r="C348" s="1"/>
      <c r="D348" s="1"/>
      <c r="G348" s="1"/>
    </row>
    <row r="349" spans="3:7" ht="63" customHeight="1">
      <c r="C349" s="1"/>
      <c r="D349" s="1"/>
      <c r="G349" s="1"/>
    </row>
    <row r="350" spans="3:7" ht="63" customHeight="1">
      <c r="C350" s="1"/>
      <c r="D350" s="1"/>
      <c r="G350" s="1"/>
    </row>
    <row r="351" spans="3:7" ht="63" customHeight="1">
      <c r="C351" s="1"/>
      <c r="D351" s="1"/>
      <c r="G351" s="1"/>
    </row>
    <row r="352" spans="3:7" ht="63" customHeight="1">
      <c r="C352" s="1"/>
      <c r="D352" s="1"/>
      <c r="G352" s="1"/>
    </row>
    <row r="353" spans="3:7" ht="63" customHeight="1">
      <c r="C353" s="1"/>
      <c r="D353" s="1"/>
      <c r="G353" s="1"/>
    </row>
    <row r="354" spans="3:7" ht="63" customHeight="1">
      <c r="C354" s="1"/>
      <c r="D354" s="1"/>
      <c r="G354" s="1"/>
    </row>
    <row r="355" spans="3:7" ht="63" customHeight="1">
      <c r="C355" s="1"/>
      <c r="D355" s="1"/>
      <c r="G355" s="1"/>
    </row>
    <row r="356" spans="3:7" ht="63" customHeight="1">
      <c r="C356" s="1"/>
      <c r="D356" s="1"/>
      <c r="G356" s="1"/>
    </row>
    <row r="357" spans="3:7" ht="63" customHeight="1">
      <c r="C357" s="1"/>
      <c r="D357" s="1"/>
      <c r="G357" s="1"/>
    </row>
    <row r="358" spans="3:7" ht="63" customHeight="1">
      <c r="C358" s="1"/>
      <c r="D358" s="1"/>
      <c r="G358" s="1"/>
    </row>
    <row r="359" spans="3:7" ht="63" customHeight="1">
      <c r="C359" s="1"/>
      <c r="D359" s="1"/>
      <c r="G359" s="1"/>
    </row>
    <row r="360" spans="3:7" ht="63" customHeight="1">
      <c r="C360" s="1"/>
      <c r="D360" s="1"/>
      <c r="G360" s="1"/>
    </row>
    <row r="361" spans="3:7" ht="63" customHeight="1">
      <c r="C361" s="1"/>
      <c r="D361" s="1"/>
      <c r="G361" s="1"/>
    </row>
    <row r="362" spans="3:7" ht="63" customHeight="1">
      <c r="C362" s="1"/>
      <c r="D362" s="1"/>
      <c r="G362" s="1"/>
    </row>
    <row r="363" spans="3:7" ht="63" customHeight="1">
      <c r="C363" s="1"/>
      <c r="D363" s="1"/>
      <c r="G363" s="1"/>
    </row>
    <row r="364" spans="3:7" ht="63" customHeight="1">
      <c r="C364" s="1"/>
      <c r="D364" s="1"/>
      <c r="G364" s="1"/>
    </row>
    <row r="365" spans="3:7" ht="63" customHeight="1">
      <c r="C365" s="1"/>
      <c r="D365" s="1"/>
      <c r="G365" s="1"/>
    </row>
    <row r="366" spans="3:7" ht="63" customHeight="1">
      <c r="C366" s="1"/>
      <c r="D366" s="1"/>
      <c r="G366" s="1"/>
    </row>
    <row r="367" spans="3:7" ht="63" customHeight="1">
      <c r="C367" s="1"/>
      <c r="D367" s="1"/>
      <c r="G367" s="1"/>
    </row>
    <row r="368" spans="3:7" ht="63" customHeight="1">
      <c r="C368" s="1"/>
      <c r="D368" s="1"/>
      <c r="G368" s="1"/>
    </row>
    <row r="369" spans="3:7" ht="63" customHeight="1">
      <c r="C369" s="1"/>
      <c r="D369" s="1"/>
      <c r="G369" s="1"/>
    </row>
    <row r="370" spans="3:7" ht="63" customHeight="1">
      <c r="C370" s="1"/>
      <c r="D370" s="1"/>
      <c r="G370" s="1"/>
    </row>
    <row r="371" spans="3:7" ht="63" customHeight="1">
      <c r="C371" s="1"/>
      <c r="D371" s="1"/>
      <c r="G371" s="1"/>
    </row>
    <row r="372" spans="3:7" ht="63" customHeight="1">
      <c r="C372" s="1"/>
      <c r="D372" s="1"/>
      <c r="G372" s="1"/>
    </row>
    <row r="373" spans="3:7" ht="63" customHeight="1">
      <c r="C373" s="1"/>
      <c r="D373" s="1"/>
      <c r="G373" s="1"/>
    </row>
    <row r="374" spans="3:7" ht="63" customHeight="1">
      <c r="C374" s="1"/>
      <c r="D374" s="1"/>
      <c r="G374" s="1"/>
    </row>
    <row r="375" spans="3:7" ht="63" customHeight="1">
      <c r="C375" s="1"/>
      <c r="D375" s="1"/>
      <c r="G375" s="1"/>
    </row>
    <row r="376" spans="3:7" ht="63" customHeight="1">
      <c r="C376" s="1"/>
      <c r="D376" s="1"/>
      <c r="G376" s="1"/>
    </row>
    <row r="377" spans="3:7" ht="63" customHeight="1">
      <c r="C377" s="1"/>
      <c r="D377" s="1"/>
      <c r="G377" s="1"/>
    </row>
    <row r="378" spans="3:7" ht="63" customHeight="1">
      <c r="C378" s="1"/>
      <c r="D378" s="1"/>
      <c r="G378" s="1"/>
    </row>
    <row r="379" spans="3:7" ht="63" customHeight="1">
      <c r="C379" s="1"/>
      <c r="D379" s="1"/>
      <c r="G379" s="1"/>
    </row>
    <row r="380" spans="3:7" ht="63" customHeight="1">
      <c r="C380" s="1"/>
      <c r="D380" s="1"/>
      <c r="G380" s="1"/>
    </row>
    <row r="381" spans="3:7" ht="63" customHeight="1">
      <c r="C381" s="1"/>
      <c r="D381" s="1"/>
      <c r="G381" s="1"/>
    </row>
    <row r="382" spans="3:7" ht="63" customHeight="1">
      <c r="C382" s="1"/>
      <c r="D382" s="1"/>
      <c r="G382" s="1"/>
    </row>
    <row r="383" spans="3:7" ht="63" customHeight="1">
      <c r="C383" s="1"/>
      <c r="D383" s="1"/>
      <c r="G383" s="1"/>
    </row>
    <row r="384" spans="3:7" ht="63" customHeight="1">
      <c r="C384" s="1"/>
      <c r="D384" s="1"/>
      <c r="G384" s="1"/>
    </row>
    <row r="385" spans="3:7" ht="63" customHeight="1">
      <c r="C385" s="1"/>
      <c r="D385" s="1"/>
      <c r="G385" s="1"/>
    </row>
    <row r="386" spans="3:7" ht="63" customHeight="1">
      <c r="C386" s="1"/>
      <c r="D386" s="1"/>
      <c r="G386" s="1"/>
    </row>
    <row r="387" spans="3:7" ht="63" customHeight="1">
      <c r="C387" s="1"/>
      <c r="D387" s="1"/>
      <c r="G387" s="1"/>
    </row>
    <row r="388" spans="3:7" ht="63" customHeight="1">
      <c r="C388" s="1"/>
      <c r="D388" s="1"/>
      <c r="G388" s="1"/>
    </row>
    <row r="389" spans="3:7" ht="63" customHeight="1">
      <c r="C389" s="1"/>
      <c r="D389" s="1"/>
      <c r="G389" s="1"/>
    </row>
    <row r="390" spans="3:7" ht="63" customHeight="1">
      <c r="C390" s="1"/>
      <c r="D390" s="1"/>
      <c r="G390" s="1"/>
    </row>
    <row r="391" spans="3:7" ht="63" customHeight="1">
      <c r="C391" s="1"/>
      <c r="D391" s="1"/>
      <c r="G391" s="1"/>
    </row>
    <row r="392" spans="3:7" ht="63" customHeight="1">
      <c r="C392" s="1"/>
      <c r="D392" s="1"/>
      <c r="G392" s="1"/>
    </row>
    <row r="393" spans="3:7" ht="63" customHeight="1">
      <c r="C393" s="1"/>
      <c r="D393" s="1"/>
      <c r="G393" s="1"/>
    </row>
    <row r="394" spans="3:7" ht="63" customHeight="1">
      <c r="C394" s="1"/>
      <c r="D394" s="1"/>
      <c r="G394" s="1"/>
    </row>
    <row r="395" spans="3:7" ht="63" customHeight="1">
      <c r="C395" s="1"/>
      <c r="D395" s="1"/>
      <c r="G395" s="1"/>
    </row>
    <row r="396" spans="3:7" ht="63" customHeight="1">
      <c r="C396" s="1"/>
      <c r="D396" s="1"/>
      <c r="G396" s="1"/>
    </row>
    <row r="397" spans="3:7" ht="63" customHeight="1">
      <c r="C397" s="1"/>
      <c r="D397" s="1"/>
      <c r="G397" s="1"/>
    </row>
    <row r="398" spans="3:7" ht="63" customHeight="1">
      <c r="C398" s="1"/>
      <c r="D398" s="1"/>
      <c r="G398" s="1"/>
    </row>
    <row r="399" spans="3:7" ht="63" customHeight="1">
      <c r="C399" s="1"/>
      <c r="D399" s="1"/>
      <c r="G399" s="1"/>
    </row>
    <row r="400" spans="3:7" ht="63" customHeight="1">
      <c r="C400" s="1"/>
      <c r="D400" s="1"/>
      <c r="G400" s="1"/>
    </row>
    <row r="401" spans="3:7" ht="63" customHeight="1">
      <c r="C401" s="1"/>
      <c r="D401" s="1"/>
      <c r="G401" s="1"/>
    </row>
    <row r="402" spans="3:7" ht="63" customHeight="1">
      <c r="C402" s="1"/>
      <c r="D402" s="1"/>
      <c r="G402" s="1"/>
    </row>
    <row r="403" spans="3:7" ht="63" customHeight="1">
      <c r="C403" s="1"/>
      <c r="D403" s="1"/>
      <c r="G403" s="1"/>
    </row>
    <row r="404" spans="3:7" ht="63" customHeight="1">
      <c r="C404" s="1"/>
      <c r="D404" s="1"/>
      <c r="G404" s="1"/>
    </row>
    <row r="405" spans="3:7" ht="63" customHeight="1">
      <c r="C405" s="1"/>
      <c r="D405" s="1"/>
      <c r="G405" s="1"/>
    </row>
    <row r="406" spans="3:7" ht="63" customHeight="1">
      <c r="C406" s="1"/>
      <c r="D406" s="1"/>
      <c r="G406" s="1"/>
    </row>
    <row r="407" spans="3:7" ht="63" customHeight="1">
      <c r="C407" s="1"/>
      <c r="D407" s="1"/>
      <c r="G407" s="1"/>
    </row>
    <row r="408" spans="3:7" ht="63" customHeight="1">
      <c r="C408" s="1"/>
      <c r="D408" s="1"/>
      <c r="G408" s="1"/>
    </row>
    <row r="409" spans="3:7" ht="63" customHeight="1">
      <c r="C409" s="1"/>
      <c r="D409" s="1"/>
      <c r="G409" s="1"/>
    </row>
    <row r="410" spans="3:7" ht="63" customHeight="1">
      <c r="C410" s="1"/>
      <c r="D410" s="1"/>
      <c r="G410" s="1"/>
    </row>
    <row r="411" spans="3:7" ht="63" customHeight="1">
      <c r="C411" s="1"/>
      <c r="D411" s="1"/>
      <c r="G411" s="1"/>
    </row>
    <row r="412" spans="3:7" ht="63" customHeight="1">
      <c r="C412" s="1"/>
      <c r="D412" s="1"/>
      <c r="G412" s="1"/>
    </row>
    <row r="413" spans="3:7" ht="63" customHeight="1">
      <c r="C413" s="1"/>
      <c r="D413" s="1"/>
      <c r="G413" s="1"/>
    </row>
    <row r="414" spans="3:7" ht="15">
      <c r="C414" s="1"/>
      <c r="D414" s="1"/>
      <c r="G414" s="1"/>
    </row>
    <row r="415" spans="3:7" ht="15">
      <c r="C415" s="1"/>
      <c r="D415" s="1"/>
      <c r="G415" s="1"/>
    </row>
    <row r="416" spans="3:7" ht="15">
      <c r="C416" s="1"/>
      <c r="D416" s="1"/>
      <c r="G416" s="1"/>
    </row>
    <row r="417" spans="3:7" ht="15">
      <c r="C417" s="1"/>
      <c r="D417" s="1"/>
      <c r="G417" s="1"/>
    </row>
    <row r="418" spans="3:7" ht="15">
      <c r="C418" s="1"/>
      <c r="D418" s="1"/>
      <c r="G418" s="1"/>
    </row>
    <row r="419" spans="3:7" ht="15">
      <c r="C419" s="1"/>
      <c r="D419" s="1"/>
      <c r="G419" s="1"/>
    </row>
    <row r="420" spans="3:7" ht="64.5" customHeight="1">
      <c r="C420" s="1"/>
      <c r="D420" s="1"/>
      <c r="G420" s="1"/>
    </row>
    <row r="421" spans="3:7" ht="64.5" customHeight="1">
      <c r="C421" s="1"/>
      <c r="D421" s="1"/>
      <c r="G421" s="1"/>
    </row>
    <row r="422" spans="3:7" ht="64.5" customHeight="1">
      <c r="C422" s="1"/>
      <c r="D422" s="1"/>
      <c r="G422" s="1"/>
    </row>
    <row r="423" spans="3:7" ht="64.5" customHeight="1">
      <c r="C423" s="1"/>
      <c r="D423" s="1"/>
      <c r="G423" s="1"/>
    </row>
    <row r="424" spans="3:7" ht="64.5" customHeight="1">
      <c r="C424" s="1"/>
      <c r="D424" s="1"/>
      <c r="G424" s="1"/>
    </row>
    <row r="425" spans="3:7" ht="64.5" customHeight="1">
      <c r="C425" s="1"/>
      <c r="D425" s="1"/>
      <c r="G425" s="1"/>
    </row>
    <row r="426" spans="3:7" ht="64.5" customHeight="1">
      <c r="C426" s="1"/>
      <c r="D426" s="1"/>
      <c r="G426" s="1"/>
    </row>
    <row r="427" spans="3:7" ht="64.5" customHeight="1">
      <c r="C427" s="1"/>
      <c r="D427" s="1"/>
      <c r="G427" s="1"/>
    </row>
    <row r="428" spans="3:7" ht="64.5" customHeight="1">
      <c r="C428" s="1"/>
      <c r="D428" s="1"/>
      <c r="G428" s="1"/>
    </row>
    <row r="429" spans="3:7" ht="64.5" customHeight="1">
      <c r="C429" s="1"/>
      <c r="D429" s="1"/>
      <c r="G429" s="1"/>
    </row>
    <row r="430" spans="3:7" ht="64.5" customHeight="1">
      <c r="C430" s="1"/>
      <c r="D430" s="1"/>
      <c r="G430" s="1"/>
    </row>
    <row r="431" spans="3:7" ht="64.5" customHeight="1">
      <c r="C431" s="1"/>
      <c r="D431" s="1"/>
      <c r="G431" s="1"/>
    </row>
    <row r="432" spans="3:7" ht="64.5" customHeight="1">
      <c r="C432" s="1"/>
      <c r="D432" s="1"/>
      <c r="G432" s="1"/>
    </row>
    <row r="433" spans="3:7" ht="64.5" customHeight="1">
      <c r="C433" s="1"/>
      <c r="D433" s="1"/>
      <c r="G433" s="1"/>
    </row>
    <row r="434" spans="3:7" ht="64.5" customHeight="1">
      <c r="C434" s="1"/>
      <c r="D434" s="1"/>
      <c r="G434" s="1"/>
    </row>
    <row r="435" spans="3:7" ht="64.5" customHeight="1">
      <c r="C435" s="1"/>
      <c r="D435" s="1"/>
      <c r="G435" s="1"/>
    </row>
    <row r="436" spans="3:7" ht="64.5" customHeight="1">
      <c r="C436" s="1"/>
      <c r="D436" s="1"/>
      <c r="G436" s="1"/>
    </row>
    <row r="437" spans="3:7" ht="64.5" customHeight="1">
      <c r="C437" s="1"/>
      <c r="D437" s="1"/>
      <c r="G437" s="1"/>
    </row>
    <row r="438" spans="3:7" ht="64.5" customHeight="1">
      <c r="C438" s="1"/>
      <c r="D438" s="1"/>
      <c r="G438" s="1"/>
    </row>
    <row r="439" spans="3:7" ht="64.5" customHeight="1">
      <c r="C439" s="1"/>
      <c r="D439" s="1"/>
      <c r="G439" s="1"/>
    </row>
    <row r="440" spans="3:7" ht="64.5" customHeight="1">
      <c r="C440" s="1"/>
      <c r="D440" s="1"/>
      <c r="G440" s="1"/>
    </row>
    <row r="441" spans="3:7" ht="64.5" customHeight="1">
      <c r="C441" s="1"/>
      <c r="D441" s="1"/>
      <c r="G441" s="1"/>
    </row>
    <row r="442" spans="3:7" ht="64.5" customHeight="1">
      <c r="C442" s="1"/>
      <c r="D442" s="1"/>
      <c r="G442" s="1"/>
    </row>
    <row r="443" spans="3:7" ht="64.5" customHeight="1">
      <c r="C443" s="1"/>
      <c r="D443" s="1"/>
      <c r="G443" s="1"/>
    </row>
    <row r="444" spans="3:7" ht="64.5" customHeight="1">
      <c r="C444" s="1"/>
      <c r="D444" s="1"/>
      <c r="G444" s="1"/>
    </row>
    <row r="445" spans="3:7" ht="64.5" customHeight="1">
      <c r="C445" s="1"/>
      <c r="D445" s="1"/>
      <c r="G445" s="1"/>
    </row>
    <row r="446" spans="3:7" ht="66.75" customHeight="1">
      <c r="C446" s="1"/>
      <c r="D446" s="1"/>
      <c r="G446" s="1"/>
    </row>
    <row r="447" spans="3:7" ht="66.75" customHeight="1">
      <c r="C447" s="1"/>
      <c r="D447" s="1"/>
      <c r="G447" s="1"/>
    </row>
    <row r="448" spans="3:7" ht="66.75" customHeight="1">
      <c r="C448" s="1"/>
      <c r="D448" s="1"/>
      <c r="G448" s="1"/>
    </row>
    <row r="449" spans="3:7" ht="66.75" customHeight="1">
      <c r="C449" s="1"/>
      <c r="D449" s="1"/>
      <c r="G449" s="1"/>
    </row>
    <row r="450" spans="3:7" ht="66.75" customHeight="1">
      <c r="C450" s="1"/>
      <c r="D450" s="1"/>
      <c r="G450" s="1"/>
    </row>
    <row r="451" spans="3:7" ht="67.5" customHeight="1">
      <c r="C451" s="1"/>
      <c r="D451" s="1"/>
      <c r="G451" s="1"/>
    </row>
    <row r="452" spans="3:7" ht="67.5" customHeight="1">
      <c r="C452" s="1"/>
      <c r="D452" s="1"/>
      <c r="G452" s="1"/>
    </row>
    <row r="453" spans="3:7" ht="67.5" customHeight="1">
      <c r="C453" s="1"/>
      <c r="D453" s="1"/>
      <c r="G453" s="1"/>
    </row>
    <row r="454" spans="3:7" ht="67.5" customHeight="1">
      <c r="C454" s="1"/>
      <c r="D454" s="1"/>
      <c r="G454" s="1"/>
    </row>
    <row r="455" spans="3:7" ht="67.5" customHeight="1">
      <c r="C455" s="1"/>
      <c r="D455" s="1"/>
      <c r="G455" s="1"/>
    </row>
    <row r="456" spans="3:7" ht="67.5" customHeight="1">
      <c r="C456" s="1"/>
      <c r="D456" s="1"/>
      <c r="G456" s="1"/>
    </row>
    <row r="457" spans="3:7" ht="75" customHeight="1">
      <c r="C457" s="1"/>
      <c r="D457" s="1"/>
      <c r="G457" s="1"/>
    </row>
    <row r="458" spans="3:7" ht="75" customHeight="1">
      <c r="C458" s="1"/>
      <c r="D458" s="1"/>
      <c r="G458" s="1"/>
    </row>
    <row r="459" spans="3:7" ht="66" customHeight="1">
      <c r="C459" s="1"/>
      <c r="D459" s="1"/>
      <c r="G459" s="1"/>
    </row>
    <row r="460" spans="3:7" ht="66" customHeight="1">
      <c r="C460" s="1"/>
      <c r="D460" s="1"/>
      <c r="G460" s="1"/>
    </row>
    <row r="461" spans="3:7" ht="66" customHeight="1">
      <c r="C461" s="1"/>
      <c r="D461" s="1"/>
      <c r="G461" s="1"/>
    </row>
    <row r="462" spans="3:7" ht="66" customHeight="1">
      <c r="C462" s="1"/>
      <c r="D462" s="1"/>
      <c r="G462" s="1"/>
    </row>
    <row r="463" spans="3:7" ht="66" customHeight="1">
      <c r="C463" s="1"/>
      <c r="D463" s="1"/>
      <c r="G463" s="1"/>
    </row>
    <row r="464" spans="3:7" ht="66" customHeight="1">
      <c r="C464" s="1"/>
      <c r="D464" s="1"/>
      <c r="G464" s="1"/>
    </row>
    <row r="465" spans="3:7" ht="66" customHeight="1">
      <c r="C465" s="1"/>
      <c r="D465" s="1"/>
      <c r="G465" s="1"/>
    </row>
    <row r="466" spans="3:7" ht="66" customHeight="1">
      <c r="C466" s="1"/>
      <c r="D466" s="1"/>
      <c r="G466" s="1"/>
    </row>
    <row r="467" spans="3:7" ht="66" customHeight="1">
      <c r="C467" s="1"/>
      <c r="D467" s="1"/>
      <c r="G467" s="1"/>
    </row>
    <row r="468" spans="3:7" ht="66" customHeight="1">
      <c r="C468" s="1"/>
      <c r="D468" s="1"/>
      <c r="G468" s="1"/>
    </row>
    <row r="469" spans="3:7" ht="66" customHeight="1">
      <c r="C469" s="1"/>
      <c r="D469" s="1"/>
      <c r="G469" s="1"/>
    </row>
    <row r="470" spans="3:7" ht="74.25" customHeight="1">
      <c r="C470" s="1"/>
      <c r="D470" s="1"/>
      <c r="G470" s="1"/>
    </row>
    <row r="471" spans="3:7" ht="74.25" customHeight="1">
      <c r="C471" s="1"/>
      <c r="D471" s="1"/>
      <c r="G471" s="1"/>
    </row>
    <row r="472" spans="3:7" ht="73.5" customHeight="1">
      <c r="C472" s="1"/>
      <c r="D472" s="1"/>
      <c r="G472" s="1"/>
    </row>
    <row r="473" spans="3:7" ht="73.5" customHeight="1">
      <c r="C473" s="1"/>
      <c r="D473" s="1"/>
      <c r="G473" s="1"/>
    </row>
    <row r="474" spans="3:7" ht="69" customHeight="1">
      <c r="C474" s="1"/>
      <c r="D474" s="1"/>
      <c r="G474" s="1"/>
    </row>
    <row r="475" spans="3:7" ht="47.25" customHeight="1">
      <c r="C475" s="1"/>
      <c r="D475" s="1"/>
      <c r="G475" s="1"/>
    </row>
    <row r="476" spans="3:7" ht="47.25" customHeight="1">
      <c r="C476" s="1"/>
      <c r="D476" s="1"/>
      <c r="G476" s="1"/>
    </row>
    <row r="477" spans="3:7" ht="47.25" customHeight="1">
      <c r="C477" s="1"/>
      <c r="D477" s="1"/>
      <c r="G477" s="1"/>
    </row>
    <row r="478" spans="3:7" ht="47.25" customHeight="1">
      <c r="C478" s="1"/>
      <c r="D478" s="1"/>
      <c r="G478" s="1"/>
    </row>
    <row r="479" spans="3:7" ht="47.25" customHeight="1">
      <c r="C479" s="1"/>
      <c r="D479" s="1"/>
      <c r="G479" s="1"/>
    </row>
    <row r="480" spans="3:7" ht="47.25" customHeight="1">
      <c r="C480" s="1"/>
      <c r="D480" s="1"/>
      <c r="G480" s="1"/>
    </row>
    <row r="481" spans="3:7" ht="47.25" customHeight="1">
      <c r="C481" s="1"/>
      <c r="D481" s="1"/>
      <c r="G481" s="1"/>
    </row>
    <row r="482" spans="3:7" ht="47.25" customHeight="1">
      <c r="C482" s="1"/>
      <c r="D482" s="1"/>
      <c r="G482" s="1"/>
    </row>
    <row r="483" spans="3:7" ht="47.25" customHeight="1">
      <c r="C483" s="1"/>
      <c r="D483" s="1"/>
      <c r="G483" s="1"/>
    </row>
    <row r="484" spans="3:7" ht="47.25" customHeight="1">
      <c r="C484" s="1"/>
      <c r="D484" s="1"/>
      <c r="G484" s="1"/>
    </row>
    <row r="485" spans="3:7" ht="47.25" customHeight="1">
      <c r="C485" s="1"/>
      <c r="D485" s="1"/>
      <c r="G485" s="1"/>
    </row>
    <row r="486" spans="3:7" ht="47.25" customHeight="1">
      <c r="C486" s="1"/>
      <c r="D486" s="1"/>
      <c r="G486" s="1"/>
    </row>
    <row r="487" spans="3:7" ht="47.25" customHeight="1">
      <c r="C487" s="1"/>
      <c r="D487" s="1"/>
      <c r="G487" s="1"/>
    </row>
    <row r="488" spans="3:7" ht="47.25" customHeight="1">
      <c r="C488" s="1"/>
      <c r="D488" s="1"/>
      <c r="G488" s="1"/>
    </row>
    <row r="489" spans="3:7" ht="63" customHeight="1">
      <c r="C489" s="1"/>
      <c r="D489" s="1"/>
      <c r="G489" s="1"/>
    </row>
    <row r="490" spans="3:7" ht="47.25" customHeight="1">
      <c r="C490" s="1"/>
      <c r="D490" s="1"/>
      <c r="G490" s="1"/>
    </row>
    <row r="491" spans="3:7" ht="31.5" customHeight="1">
      <c r="C491" s="1"/>
      <c r="D491" s="1"/>
      <c r="G491" s="1"/>
    </row>
    <row r="492" spans="3:7" ht="31.5" customHeight="1">
      <c r="C492" s="1"/>
      <c r="D492" s="1"/>
      <c r="G492" s="1"/>
    </row>
    <row r="493" spans="3:7" ht="31.5" customHeight="1">
      <c r="C493" s="1"/>
      <c r="D493" s="1"/>
      <c r="G493" s="1"/>
    </row>
    <row r="494" spans="3:7" ht="31.5" customHeight="1">
      <c r="C494" s="1"/>
      <c r="D494" s="1"/>
      <c r="G494" s="1"/>
    </row>
    <row r="495" spans="3:7" ht="47.25" customHeight="1">
      <c r="C495" s="1"/>
      <c r="D495" s="1"/>
      <c r="G495" s="1"/>
    </row>
    <row r="496" spans="3:7" ht="31.5" customHeight="1">
      <c r="C496" s="1"/>
      <c r="D496" s="1"/>
      <c r="G496" s="1"/>
    </row>
    <row r="497" spans="3:7" ht="31.5" customHeight="1">
      <c r="C497" s="1"/>
      <c r="D497" s="1"/>
      <c r="G497" s="1"/>
    </row>
    <row r="498" spans="3:7" ht="47.25" customHeight="1">
      <c r="C498" s="1"/>
      <c r="D498" s="1"/>
      <c r="G498" s="1"/>
    </row>
    <row r="499" spans="3:7" ht="47.25" customHeight="1">
      <c r="C499" s="1"/>
      <c r="D499" s="1"/>
      <c r="G499" s="1"/>
    </row>
    <row r="500" spans="3:7" ht="47.25" customHeight="1">
      <c r="C500" s="1"/>
      <c r="D500" s="1"/>
      <c r="G500" s="1"/>
    </row>
    <row r="501" spans="3:7" ht="47.25" customHeight="1">
      <c r="C501" s="1"/>
      <c r="D501" s="1"/>
      <c r="G501" s="1"/>
    </row>
    <row r="502" spans="3:7" ht="47.25" customHeight="1">
      <c r="C502" s="1"/>
      <c r="D502" s="1"/>
      <c r="G502" s="1"/>
    </row>
    <row r="503" spans="3:7" ht="47.25" customHeight="1">
      <c r="C503" s="1"/>
      <c r="D503" s="1"/>
      <c r="G503" s="1"/>
    </row>
    <row r="504" spans="3:7" ht="47.25" customHeight="1">
      <c r="C504" s="1"/>
      <c r="D504" s="1"/>
      <c r="G504" s="1"/>
    </row>
    <row r="505" spans="3:7" ht="47.25" customHeight="1">
      <c r="C505" s="1"/>
      <c r="D505" s="1"/>
      <c r="G505" s="1"/>
    </row>
    <row r="506" spans="3:7" ht="47.25" customHeight="1">
      <c r="C506" s="1"/>
      <c r="D506" s="1"/>
      <c r="G506" s="1"/>
    </row>
    <row r="507" spans="3:7" ht="47.25" customHeight="1">
      <c r="C507" s="1"/>
      <c r="D507" s="1"/>
      <c r="G507" s="1"/>
    </row>
    <row r="508" spans="3:7" ht="47.25" customHeight="1">
      <c r="C508" s="1"/>
      <c r="D508" s="1"/>
      <c r="G508" s="1"/>
    </row>
    <row r="509" spans="3:7" ht="47.25" customHeight="1">
      <c r="C509" s="1"/>
      <c r="D509" s="1"/>
      <c r="G509" s="1"/>
    </row>
    <row r="510" spans="3:7" ht="47.25" customHeight="1">
      <c r="C510" s="1"/>
      <c r="D510" s="1"/>
      <c r="G510" s="1"/>
    </row>
    <row r="511" spans="3:7" ht="63" customHeight="1">
      <c r="C511" s="1"/>
      <c r="D511" s="1"/>
      <c r="G511" s="1"/>
    </row>
    <row r="512" spans="3:7" ht="47.25" customHeight="1">
      <c r="C512" s="1"/>
      <c r="D512" s="1"/>
      <c r="G512" s="1"/>
    </row>
    <row r="513" spans="3:7" ht="47.25" customHeight="1">
      <c r="C513" s="1"/>
      <c r="D513" s="1"/>
      <c r="G513" s="1"/>
    </row>
    <row r="514" spans="3:7" ht="47.25" customHeight="1">
      <c r="C514" s="1"/>
      <c r="D514" s="1"/>
      <c r="G514" s="1"/>
    </row>
    <row r="515" spans="3:7" ht="47.25" customHeight="1">
      <c r="C515" s="1"/>
      <c r="D515" s="1"/>
      <c r="G515" s="1"/>
    </row>
    <row r="516" spans="3:7" ht="47.25" customHeight="1">
      <c r="C516" s="1"/>
      <c r="D516" s="1"/>
      <c r="G516" s="1"/>
    </row>
    <row r="517" spans="3:7" ht="63" customHeight="1">
      <c r="C517" s="1"/>
      <c r="D517" s="1"/>
      <c r="G517" s="1"/>
    </row>
    <row r="518" spans="3:7" ht="47.25" customHeight="1">
      <c r="C518" s="1"/>
      <c r="D518" s="1"/>
      <c r="G518" s="1"/>
    </row>
    <row r="519" spans="3:7" ht="31.5" customHeight="1">
      <c r="C519" s="1"/>
      <c r="D519" s="1"/>
      <c r="G519" s="1"/>
    </row>
    <row r="520" spans="3:7" ht="47.25" customHeight="1">
      <c r="C520" s="1"/>
      <c r="D520" s="1"/>
      <c r="G520" s="1"/>
    </row>
    <row r="521" spans="3:7" ht="47.25" customHeight="1">
      <c r="C521" s="1"/>
      <c r="D521" s="1"/>
      <c r="G521" s="1"/>
    </row>
    <row r="522" spans="3:7" ht="47.25" customHeight="1">
      <c r="C522" s="1"/>
      <c r="D522" s="1"/>
      <c r="G522" s="1"/>
    </row>
    <row r="523" spans="3:7" ht="47.25" customHeight="1">
      <c r="C523" s="1"/>
      <c r="D523" s="1"/>
      <c r="G523" s="1"/>
    </row>
    <row r="524" spans="3:7" ht="47.25" customHeight="1">
      <c r="C524" s="1"/>
      <c r="D524" s="1"/>
      <c r="G524" s="1"/>
    </row>
    <row r="525" spans="3:7" ht="47.25" customHeight="1">
      <c r="C525" s="1"/>
      <c r="D525" s="1"/>
      <c r="G525" s="1"/>
    </row>
    <row r="526" spans="3:7" ht="31.5" customHeight="1">
      <c r="C526" s="1"/>
      <c r="D526" s="1"/>
      <c r="G526" s="1"/>
    </row>
    <row r="527" spans="3:7" ht="31.5" customHeight="1">
      <c r="C527" s="1"/>
      <c r="D527" s="1"/>
      <c r="G527" s="1"/>
    </row>
    <row r="528" spans="3:7" ht="31.5" customHeight="1">
      <c r="C528" s="1"/>
      <c r="D528" s="1"/>
      <c r="G528" s="1"/>
    </row>
    <row r="529" spans="3:7" ht="31.5" customHeight="1">
      <c r="C529" s="1"/>
      <c r="D529" s="1"/>
      <c r="G529" s="1"/>
    </row>
    <row r="530" spans="3:7" ht="31.5" customHeight="1">
      <c r="C530" s="1"/>
      <c r="D530" s="1"/>
      <c r="G530" s="1"/>
    </row>
    <row r="531" spans="3:7" ht="31.5" customHeight="1">
      <c r="C531" s="1"/>
      <c r="D531" s="1"/>
      <c r="G531" s="1"/>
    </row>
    <row r="532" spans="3:7" ht="31.5" customHeight="1">
      <c r="C532" s="1"/>
      <c r="D532" s="1"/>
      <c r="G532" s="1"/>
    </row>
    <row r="533" spans="3:7" ht="31.5" customHeight="1">
      <c r="C533" s="1"/>
      <c r="D533" s="1"/>
      <c r="G533" s="1"/>
    </row>
    <row r="534" spans="3:7" ht="31.5" customHeight="1">
      <c r="C534" s="1"/>
      <c r="D534" s="1"/>
      <c r="G534" s="1"/>
    </row>
    <row r="535" spans="3:7" ht="31.5" customHeight="1">
      <c r="C535" s="1"/>
      <c r="D535" s="1"/>
      <c r="G535" s="1"/>
    </row>
    <row r="536" spans="3:7" ht="31.5" customHeight="1">
      <c r="C536" s="1"/>
      <c r="D536" s="1"/>
      <c r="G536" s="1"/>
    </row>
    <row r="537" spans="3:7" ht="31.5" customHeight="1">
      <c r="C537" s="1"/>
      <c r="D537" s="1"/>
      <c r="G537" s="1"/>
    </row>
    <row r="538" spans="3:7" ht="31.5" customHeight="1">
      <c r="C538" s="1"/>
      <c r="D538" s="1"/>
      <c r="G538" s="1"/>
    </row>
    <row r="539" spans="3:7" ht="31.5" customHeight="1">
      <c r="C539" s="1"/>
      <c r="D539" s="1"/>
      <c r="G539" s="1"/>
    </row>
    <row r="540" spans="3:7" ht="31.5" customHeight="1">
      <c r="C540" s="1"/>
      <c r="D540" s="1"/>
      <c r="G540" s="1"/>
    </row>
    <row r="541" spans="3:7" ht="31.5" customHeight="1">
      <c r="C541" s="1"/>
      <c r="D541" s="1"/>
      <c r="G541" s="1"/>
    </row>
    <row r="542" spans="3:7" ht="31.5" customHeight="1">
      <c r="C542" s="1"/>
      <c r="D542" s="1"/>
      <c r="G542" s="1"/>
    </row>
    <row r="543" spans="3:7" ht="31.5" customHeight="1">
      <c r="C543" s="1"/>
      <c r="D543" s="1"/>
      <c r="G543" s="1"/>
    </row>
    <row r="544" spans="3:7" ht="31.5" customHeight="1">
      <c r="C544" s="1"/>
      <c r="D544" s="1"/>
      <c r="G544" s="1"/>
    </row>
    <row r="545" spans="3:7" ht="31.5" customHeight="1">
      <c r="C545" s="1"/>
      <c r="D545" s="1"/>
      <c r="G545" s="1"/>
    </row>
    <row r="546" spans="3:7" ht="31.5" customHeight="1">
      <c r="C546" s="1"/>
      <c r="D546" s="1"/>
      <c r="G546" s="1"/>
    </row>
    <row r="547" spans="3:7" ht="47.25" customHeight="1">
      <c r="C547" s="1"/>
      <c r="D547" s="1"/>
      <c r="G547" s="1"/>
    </row>
    <row r="548" spans="3:7" ht="31.5" customHeight="1">
      <c r="C548" s="1"/>
      <c r="D548" s="1"/>
      <c r="G548" s="1"/>
    </row>
    <row r="549" spans="3:7" ht="31.5" customHeight="1">
      <c r="C549" s="1"/>
      <c r="D549" s="1"/>
      <c r="G549" s="1"/>
    </row>
    <row r="550" spans="3:7" ht="63" customHeight="1">
      <c r="C550" s="1"/>
      <c r="D550" s="1"/>
      <c r="G550" s="1"/>
    </row>
    <row r="551" spans="3:7" ht="47.25" customHeight="1">
      <c r="C551" s="1"/>
      <c r="D551" s="1"/>
      <c r="G551" s="1"/>
    </row>
    <row r="552" spans="3:7" ht="47.25" customHeight="1">
      <c r="C552" s="1"/>
      <c r="D552" s="1"/>
      <c r="G552" s="1"/>
    </row>
    <row r="553" spans="3:7" ht="47.25" customHeight="1">
      <c r="C553" s="1"/>
      <c r="D553" s="1"/>
      <c r="G553" s="1"/>
    </row>
    <row r="554" spans="3:7" ht="47.25" customHeight="1">
      <c r="C554" s="1"/>
      <c r="D554" s="1"/>
      <c r="G554" s="1"/>
    </row>
    <row r="555" spans="3:7" ht="63" customHeight="1">
      <c r="C555" s="1"/>
      <c r="D555" s="1"/>
      <c r="G555" s="1"/>
    </row>
    <row r="556" spans="3:7" ht="31.5" customHeight="1">
      <c r="C556" s="1"/>
      <c r="D556" s="1"/>
      <c r="G556" s="1"/>
    </row>
    <row r="557" spans="3:7" ht="31.5" customHeight="1">
      <c r="C557" s="1"/>
      <c r="D557" s="1"/>
      <c r="G557" s="1"/>
    </row>
    <row r="558" spans="3:7" ht="31.5" customHeight="1">
      <c r="C558" s="1"/>
      <c r="D558" s="1"/>
      <c r="G558" s="1"/>
    </row>
    <row r="559" spans="3:7" ht="47.25" customHeight="1">
      <c r="C559" s="1"/>
      <c r="D559" s="1"/>
      <c r="G559" s="1"/>
    </row>
    <row r="560" spans="3:7" ht="47.25" customHeight="1">
      <c r="C560" s="1"/>
      <c r="D560" s="1"/>
      <c r="G560" s="1"/>
    </row>
    <row r="561" spans="3:7" ht="31.5" customHeight="1">
      <c r="C561" s="1"/>
      <c r="D561" s="1"/>
      <c r="G561" s="1"/>
    </row>
    <row r="562" spans="3:7" ht="15">
      <c r="C562" s="1"/>
      <c r="D562" s="1"/>
      <c r="G562" s="1"/>
    </row>
    <row r="563" spans="3:7" ht="15">
      <c r="C563" s="1"/>
      <c r="D563" s="1"/>
      <c r="G563" s="1"/>
    </row>
    <row r="564" spans="3:7" ht="15">
      <c r="C564" s="1"/>
      <c r="D564" s="1"/>
      <c r="G564" s="1"/>
    </row>
    <row r="565" spans="3:7" ht="15">
      <c r="C565" s="1"/>
      <c r="D565" s="1"/>
      <c r="G565" s="1"/>
    </row>
    <row r="566" spans="3:7" ht="15">
      <c r="C566" s="1"/>
      <c r="D566" s="1"/>
      <c r="G566" s="1"/>
    </row>
    <row r="567" spans="3:7" ht="15">
      <c r="C567" s="1"/>
      <c r="D567" s="1"/>
      <c r="G567" s="1"/>
    </row>
    <row r="568" spans="3:7" ht="15">
      <c r="C568" s="1"/>
      <c r="D568" s="1"/>
      <c r="G568" s="1"/>
    </row>
    <row r="569" spans="3:7" ht="15">
      <c r="C569" s="1"/>
      <c r="D569" s="1"/>
      <c r="G569" s="1"/>
    </row>
    <row r="570" spans="3:7" ht="15">
      <c r="C570" s="1"/>
      <c r="D570" s="1"/>
      <c r="G570" s="1"/>
    </row>
    <row r="571" spans="3:7" ht="15">
      <c r="C571" s="1"/>
      <c r="D571" s="1"/>
      <c r="G571" s="1"/>
    </row>
    <row r="572" spans="3:7" ht="15">
      <c r="C572" s="1"/>
      <c r="D572" s="1"/>
      <c r="G572" s="1"/>
    </row>
    <row r="573" spans="3:7" ht="15">
      <c r="C573" s="1"/>
      <c r="D573" s="1"/>
      <c r="G573" s="1"/>
    </row>
    <row r="574" spans="3:7" ht="15">
      <c r="C574" s="1"/>
      <c r="D574" s="1"/>
      <c r="G574" s="1"/>
    </row>
    <row r="575" spans="3:7" ht="15">
      <c r="C575" s="1"/>
      <c r="D575" s="1"/>
      <c r="G575" s="1"/>
    </row>
    <row r="576" spans="3:7" ht="15">
      <c r="C576" s="1"/>
      <c r="D576" s="1"/>
      <c r="G576" s="1"/>
    </row>
    <row r="577" spans="3:7" ht="15">
      <c r="C577" s="1"/>
      <c r="D577" s="1"/>
      <c r="G577" s="1"/>
    </row>
    <row r="578" spans="3:7" ht="15">
      <c r="C578" s="1"/>
      <c r="D578" s="1"/>
      <c r="G578" s="1"/>
    </row>
    <row r="579" spans="3:7" ht="15">
      <c r="C579" s="1"/>
      <c r="D579" s="1"/>
      <c r="G579" s="1"/>
    </row>
    <row r="580" spans="3:7" ht="15">
      <c r="C580" s="1"/>
      <c r="D580" s="1"/>
      <c r="G580" s="1"/>
    </row>
    <row r="581" spans="3:7" ht="15">
      <c r="C581" s="1"/>
      <c r="D581" s="1"/>
      <c r="G581" s="1"/>
    </row>
    <row r="582" spans="3:7" ht="15">
      <c r="C582" s="1"/>
      <c r="D582" s="1"/>
      <c r="G582" s="1"/>
    </row>
    <row r="583" spans="3:7" ht="15">
      <c r="C583" s="1"/>
      <c r="D583" s="1"/>
      <c r="G583" s="1"/>
    </row>
    <row r="584" spans="3:7" ht="15">
      <c r="C584" s="1"/>
      <c r="D584" s="1"/>
      <c r="G584" s="1"/>
    </row>
    <row r="585" spans="3:7" ht="15">
      <c r="C585" s="1"/>
      <c r="D585" s="1"/>
      <c r="G585" s="1"/>
    </row>
    <row r="586" spans="3:7" ht="15">
      <c r="C586" s="1"/>
      <c r="D586" s="1"/>
      <c r="G586" s="1"/>
    </row>
    <row r="587" spans="3:7" ht="15">
      <c r="C587" s="1"/>
      <c r="D587" s="1"/>
      <c r="G587" s="1"/>
    </row>
    <row r="588" spans="3:7" ht="15">
      <c r="C588" s="1"/>
      <c r="D588" s="1"/>
      <c r="G588" s="1"/>
    </row>
    <row r="589" spans="3:7" ht="15">
      <c r="C589" s="1"/>
      <c r="D589" s="1"/>
      <c r="G589" s="1"/>
    </row>
    <row r="590" spans="3:7" ht="15">
      <c r="C590" s="1"/>
      <c r="D590" s="1"/>
      <c r="G590" s="1"/>
    </row>
    <row r="591" spans="3:7" ht="15">
      <c r="C591" s="1"/>
      <c r="D591" s="1"/>
      <c r="G591" s="1"/>
    </row>
    <row r="592" spans="3:7" ht="15">
      <c r="C592" s="1"/>
      <c r="D592" s="1"/>
      <c r="G592" s="1"/>
    </row>
    <row r="593" spans="3:7" ht="15">
      <c r="C593" s="1"/>
      <c r="D593" s="1"/>
      <c r="G593" s="1"/>
    </row>
    <row r="594" spans="3:7" ht="15">
      <c r="C594" s="1"/>
      <c r="D594" s="1"/>
      <c r="G594" s="1"/>
    </row>
    <row r="595" spans="3:7" ht="15">
      <c r="C595" s="1"/>
      <c r="D595" s="1"/>
      <c r="G595" s="1"/>
    </row>
    <row r="596" spans="3:7" ht="15">
      <c r="C596" s="1"/>
      <c r="D596" s="1"/>
      <c r="G596" s="1"/>
    </row>
    <row r="597" spans="3:7" ht="15">
      <c r="C597" s="1"/>
      <c r="D597" s="1"/>
      <c r="G597" s="1"/>
    </row>
    <row r="598" spans="3:7" ht="15">
      <c r="C598" s="1"/>
      <c r="D598" s="1"/>
      <c r="G598" s="1"/>
    </row>
    <row r="599" spans="3:7" ht="15">
      <c r="C599" s="1"/>
      <c r="D599" s="1"/>
      <c r="G599" s="1"/>
    </row>
    <row r="600" spans="3:7" ht="15">
      <c r="C600" s="1"/>
      <c r="D600" s="1"/>
      <c r="G600" s="1"/>
    </row>
  </sheetData>
  <sheetProtection algorithmName="SHA-512" hashValue="sumcauJTMebgl4+HMur1B9py36hKmfdM/erVL8UhGOD+F03BmVBOxaszpvqIfssfsDgniHROKncCf+6MkiBL1Q==" saltValue="bprHeBpbyAmn/YAFQivmxA==" spinCount="100000" sheet="1" objects="1" scenarios="1"/>
  <autoFilter ref="A1:J56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workbookViewId="0" topLeftCell="E1">
      <selection activeCell="O7" sqref="O7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4" width="28.28125" style="2" hidden="1" customWidth="1"/>
    <col min="5" max="5" width="7.57421875" style="2" bestFit="1" customWidth="1"/>
    <col min="6" max="6" width="28.28125" style="2" bestFit="1" customWidth="1"/>
    <col min="7" max="7" width="34.421875" style="2" customWidth="1"/>
    <col min="8" max="8" width="58.421875" style="2" bestFit="1" customWidth="1"/>
    <col min="9" max="9" width="10.28125" style="2" customWidth="1"/>
    <col min="10" max="10" width="9.28125" style="2" bestFit="1" customWidth="1"/>
    <col min="11" max="11" width="11.00390625" style="2" customWidth="1"/>
    <col min="12" max="12" width="10.00390625" style="2" customWidth="1"/>
    <col min="13" max="13" width="24.57421875" style="2" bestFit="1" customWidth="1"/>
    <col min="14" max="16384" width="9.140625" style="2" customWidth="1"/>
  </cols>
  <sheetData>
    <row r="1" spans="5:13" ht="21">
      <c r="E1" s="43" t="s">
        <v>7</v>
      </c>
      <c r="F1" s="44"/>
      <c r="G1" s="44"/>
      <c r="H1" s="44"/>
      <c r="I1" s="44"/>
      <c r="J1" s="44"/>
      <c r="K1" s="44"/>
      <c r="L1" s="44"/>
      <c r="M1" s="45"/>
    </row>
    <row r="2" spans="5:13" ht="15.75">
      <c r="E2" s="46" t="s">
        <v>131</v>
      </c>
      <c r="F2" s="47"/>
      <c r="G2" s="47"/>
      <c r="H2" s="47"/>
      <c r="I2" s="47"/>
      <c r="J2" s="47"/>
      <c r="K2" s="47"/>
      <c r="L2" s="47"/>
      <c r="M2" s="48"/>
    </row>
    <row r="3" spans="5:14" ht="16.5" thickBot="1">
      <c r="E3" s="49" t="s">
        <v>132</v>
      </c>
      <c r="F3" s="50"/>
      <c r="G3" s="50"/>
      <c r="H3" s="50"/>
      <c r="I3" s="50"/>
      <c r="J3" s="50"/>
      <c r="K3" s="50"/>
      <c r="L3" s="50"/>
      <c r="M3" s="51"/>
      <c r="N3" s="3"/>
    </row>
    <row r="4" spans="5:14" ht="45" customHeight="1" thickBot="1">
      <c r="E4" s="52" t="s">
        <v>8</v>
      </c>
      <c r="F4" s="53"/>
      <c r="G4" s="4"/>
      <c r="H4" s="5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4">
        <f>COUNT(K7:K65)</f>
        <v>0</v>
      </c>
      <c r="J4" s="55"/>
      <c r="K4" s="56"/>
      <c r="L4" s="60">
        <f>COUNTBLANK(K7:K8)</f>
        <v>2</v>
      </c>
      <c r="M4" s="61"/>
      <c r="N4" s="6"/>
    </row>
    <row r="5" spans="1:14" ht="66.75" customHeight="1" thickBot="1">
      <c r="A5" s="31" t="s">
        <v>44</v>
      </c>
      <c r="B5" s="30"/>
      <c r="E5" s="64" t="s">
        <v>9</v>
      </c>
      <c r="F5" s="65"/>
      <c r="G5" s="66"/>
      <c r="H5" s="67"/>
      <c r="I5" s="57"/>
      <c r="J5" s="58"/>
      <c r="K5" s="59"/>
      <c r="L5" s="62"/>
      <c r="M5" s="63"/>
      <c r="N5" s="6"/>
    </row>
    <row r="6" spans="1:13" ht="45">
      <c r="A6" s="7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15</v>
      </c>
      <c r="G6" s="9" t="s">
        <v>2</v>
      </c>
      <c r="H6" s="9" t="s">
        <v>16</v>
      </c>
      <c r="I6" s="9" t="s">
        <v>17</v>
      </c>
      <c r="J6" s="9" t="s">
        <v>18</v>
      </c>
      <c r="K6" s="10" t="s">
        <v>19</v>
      </c>
      <c r="L6" s="9" t="s">
        <v>20</v>
      </c>
      <c r="M6" s="11" t="s">
        <v>21</v>
      </c>
    </row>
    <row r="7" spans="1:13" s="12" customFormat="1" ht="78.75" customHeight="1">
      <c r="A7" s="12">
        <f>$G$4</f>
        <v>0</v>
      </c>
      <c r="B7" s="12" t="str">
        <f>$H$4</f>
        <v>← DIGITE O CÓDIGO DO SEU ÓRGÃO</v>
      </c>
      <c r="C7" s="13">
        <f>ROUNDUP(K7,0)</f>
        <v>0</v>
      </c>
      <c r="D7" s="12" t="str">
        <f>F7</f>
        <v>3.3.90.30.07.01.0019.000013-01</v>
      </c>
      <c r="E7" s="14">
        <v>1</v>
      </c>
      <c r="F7" s="15" t="s">
        <v>133</v>
      </c>
      <c r="G7" s="16" t="str">
        <f>VLOOKUP(F7,'Base de Dados 39.20'!A:C,3,FALSE)</f>
        <v xml:space="preserve">CAFÉ TORRADO E MOÍDO </v>
      </c>
      <c r="H7" s="16" t="str">
        <f>VLOOKUP(F7,'Base de Dados 39.20'!A:D,4,FALSE)</f>
        <v>CAFÉ ,Tipo: arábica, torrado e moído, grãos selecionados, embalado a vácuo, de 1ª qualidade, composição pura, sem misturas, contendo na embalagem o número do lote, a data de fabricação e validade, Unidade De Fornecimento: pacote de 500 gramas.</v>
      </c>
      <c r="I7" s="17" t="str">
        <f>VLOOKUP(F7,'Base de Dados 39.20'!A:E,5,FALSE)</f>
        <v>Pacote</v>
      </c>
      <c r="J7" s="18">
        <f>SUMIF('Base de Dados 39.20'!B:B,'Respostas Órgãos'!F7&amp;" - "&amp;'Respostas Órgãos'!$G$4,'Base de Dados 39.20'!I:I)</f>
        <v>0</v>
      </c>
      <c r="K7" s="19"/>
      <c r="L7" s="20">
        <f aca="true" t="shared" si="0" ref="L7:L10">K7-J7</f>
        <v>0</v>
      </c>
      <c r="M7" s="21" t="str">
        <f aca="true" t="shared" si="1" ref="M7:M10">IF(ISERROR((K7-J7)/J7),"Sem histórico de consumo",(K7-J7)/J7)</f>
        <v>Sem histórico de consumo</v>
      </c>
    </row>
    <row r="8" spans="1:13" s="12" customFormat="1" ht="89.25" customHeight="1">
      <c r="A8" s="12">
        <f aca="true" t="shared" si="2" ref="A8:A10">$G$4</f>
        <v>0</v>
      </c>
      <c r="B8" s="12" t="str">
        <f aca="true" t="shared" si="3" ref="B8:B10">$H$4</f>
        <v>← DIGITE O CÓDIGO DO SEU ÓRGÃO</v>
      </c>
      <c r="C8" s="13">
        <f aca="true" t="shared" si="4" ref="C8:C10">ROUNDUP(K8,0)</f>
        <v>0</v>
      </c>
      <c r="D8" s="12" t="str">
        <f aca="true" t="shared" si="5" ref="D8:D10">F8</f>
        <v>3.3.90.30.07.01.0019.000014-01</v>
      </c>
      <c r="E8" s="14">
        <v>2</v>
      </c>
      <c r="F8" s="15" t="s">
        <v>134</v>
      </c>
      <c r="G8" s="16" t="str">
        <f>VLOOKUP(F8,'Base de Dados 39.20'!A:C,3,FALSE)</f>
        <v xml:space="preserve">CAFÉ EM GRÃOS  </v>
      </c>
      <c r="H8" s="16" t="str">
        <f>VLOOKUP(F8,'Base de Dados 39.20'!A:D,4,FALSE)</f>
        <v>CAFÉ ,Tipo: grãos torrados, próprio para máquina de café expresso, moderadamente escuro, de 1ª qualidade, composição pura, sem misturas, contendo na embalagem o número do lote, a data de fabricação e validade, Embalagem: apropriada para café em grãos - pouch sem válvula, Unidade De Fornecimento: pacote de 1 kg.</v>
      </c>
      <c r="I8" s="17" t="str">
        <f>VLOOKUP(F8,'Base de Dados 39.20'!A:E,5,FALSE)</f>
        <v>Pacote</v>
      </c>
      <c r="J8" s="18">
        <f>SUMIF('Base de Dados 39.20'!B:B,'Respostas Órgãos'!F8&amp;" - "&amp;'Respostas Órgãos'!$G$4,'Base de Dados 39.20'!I:I)</f>
        <v>0</v>
      </c>
      <c r="K8" s="19"/>
      <c r="L8" s="20">
        <f t="shared" si="0"/>
        <v>0</v>
      </c>
      <c r="M8" s="21" t="str">
        <f t="shared" si="1"/>
        <v>Sem histórico de consumo</v>
      </c>
    </row>
    <row r="9" spans="1:13" s="12" customFormat="1" ht="84.75" customHeight="1">
      <c r="A9" s="12">
        <f t="shared" si="2"/>
        <v>0</v>
      </c>
      <c r="B9" s="12" t="str">
        <f t="shared" si="3"/>
        <v>← DIGITE O CÓDIGO DO SEU ÓRGÃO</v>
      </c>
      <c r="C9" s="13">
        <f t="shared" si="4"/>
        <v>0</v>
      </c>
      <c r="D9" s="12">
        <f t="shared" si="5"/>
        <v>0</v>
      </c>
      <c r="E9" s="2"/>
      <c r="F9" s="2"/>
      <c r="G9" s="2"/>
      <c r="H9" s="2"/>
      <c r="I9" s="2"/>
      <c r="J9" s="2"/>
      <c r="K9" s="2"/>
      <c r="L9" s="2"/>
      <c r="M9" s="2"/>
    </row>
    <row r="10" spans="1:13" s="12" customFormat="1" ht="96.75" customHeight="1">
      <c r="A10" s="12">
        <f t="shared" si="2"/>
        <v>0</v>
      </c>
      <c r="B10" s="12" t="str">
        <f t="shared" si="3"/>
        <v>← DIGITE O CÓDIGO DO SEU ÓRGÃO</v>
      </c>
      <c r="C10" s="13">
        <f t="shared" si="4"/>
        <v>0</v>
      </c>
      <c r="D10" s="12">
        <f t="shared" si="5"/>
        <v>0</v>
      </c>
      <c r="E10" s="2"/>
      <c r="F10" s="2"/>
      <c r="G10" s="2"/>
      <c r="H10" s="2"/>
      <c r="I10" s="2"/>
      <c r="J10" s="2"/>
      <c r="K10" s="2"/>
      <c r="L10" s="2"/>
      <c r="M10" s="2"/>
    </row>
    <row r="11" spans="3:13" s="12" customFormat="1" ht="15">
      <c r="C11" s="13"/>
      <c r="E11" s="2"/>
      <c r="F11" s="2"/>
      <c r="G11" s="2"/>
      <c r="H11" s="2"/>
      <c r="I11" s="2"/>
      <c r="J11" s="2"/>
      <c r="K11" s="2"/>
      <c r="L11" s="2"/>
      <c r="M11" s="2"/>
    </row>
    <row r="12" spans="1:4" ht="15">
      <c r="A12" s="12"/>
      <c r="B12" s="12"/>
      <c r="C12" s="13"/>
      <c r="D12" s="12"/>
    </row>
    <row r="13" spans="1:4" ht="15">
      <c r="A13" s="12"/>
      <c r="B13" s="12"/>
      <c r="C13" s="13"/>
      <c r="D13" s="12"/>
    </row>
    <row r="14" spans="1:4" ht="15">
      <c r="A14" s="12"/>
      <c r="B14" s="12"/>
      <c r="C14" s="13"/>
      <c r="D14" s="12"/>
    </row>
    <row r="15" spans="1:4" ht="15">
      <c r="A15" s="12"/>
      <c r="B15" s="12"/>
      <c r="C15" s="13"/>
      <c r="D15" s="12"/>
    </row>
    <row r="16" spans="1:4" ht="15">
      <c r="A16" s="12"/>
      <c r="B16" s="12"/>
      <c r="C16" s="13"/>
      <c r="D16" s="12"/>
    </row>
    <row r="17" spans="1:4" ht="15">
      <c r="A17" s="12"/>
      <c r="B17" s="12"/>
      <c r="C17" s="13"/>
      <c r="D17" s="12"/>
    </row>
    <row r="18" spans="1:4" ht="15">
      <c r="A18" s="12"/>
      <c r="B18" s="12"/>
      <c r="C18" s="13"/>
      <c r="D18" s="12"/>
    </row>
    <row r="19" spans="1:4" ht="15">
      <c r="A19" s="12"/>
      <c r="B19" s="12"/>
      <c r="C19" s="13"/>
      <c r="D19" s="12"/>
    </row>
    <row r="20" spans="1:4" ht="15">
      <c r="A20" s="12"/>
      <c r="B20" s="12"/>
      <c r="C20" s="13"/>
      <c r="D20" s="12"/>
    </row>
    <row r="21" spans="1:4" ht="15">
      <c r="A21" s="12"/>
      <c r="B21" s="12"/>
      <c r="C21" s="13"/>
      <c r="D21" s="12"/>
    </row>
    <row r="22" spans="1:4" ht="15">
      <c r="A22" s="12"/>
      <c r="B22" s="12"/>
      <c r="C22" s="13"/>
      <c r="D22" s="12"/>
    </row>
    <row r="23" spans="1:4" ht="15">
      <c r="A23" s="12"/>
      <c r="B23" s="12"/>
      <c r="C23" s="13"/>
      <c r="D23" s="12"/>
    </row>
    <row r="24" spans="1:4" ht="15">
      <c r="A24" s="12"/>
      <c r="B24" s="12"/>
      <c r="C24" s="13"/>
      <c r="D24" s="12"/>
    </row>
    <row r="25" spans="1:4" ht="15">
      <c r="A25" s="12"/>
      <c r="B25" s="12"/>
      <c r="C25" s="13"/>
      <c r="D25" s="12"/>
    </row>
    <row r="26" spans="1:4" ht="15">
      <c r="A26" s="12"/>
      <c r="B26" s="12"/>
      <c r="C26" s="13"/>
      <c r="D26" s="12"/>
    </row>
    <row r="27" spans="1:4" ht="15">
      <c r="A27" s="12"/>
      <c r="B27" s="12"/>
      <c r="C27" s="13"/>
      <c r="D27" s="12"/>
    </row>
    <row r="28" spans="1:4" ht="15">
      <c r="A28" s="12"/>
      <c r="B28" s="12"/>
      <c r="C28" s="13"/>
      <c r="D28" s="12"/>
    </row>
    <row r="29" spans="1:4" ht="15">
      <c r="A29" s="12"/>
      <c r="B29" s="12"/>
      <c r="C29" s="13"/>
      <c r="D29" s="12"/>
    </row>
    <row r="30" spans="1:4" ht="15">
      <c r="A30" s="12"/>
      <c r="B30" s="12"/>
      <c r="C30" s="13"/>
      <c r="D30" s="12"/>
    </row>
    <row r="31" spans="1:4" ht="15">
      <c r="A31" s="12"/>
      <c r="B31" s="12"/>
      <c r="C31" s="13"/>
      <c r="D31" s="12"/>
    </row>
    <row r="32" spans="1:4" ht="15">
      <c r="A32" s="12"/>
      <c r="B32" s="12"/>
      <c r="C32" s="13"/>
      <c r="D32" s="12"/>
    </row>
    <row r="33" spans="1:4" ht="15">
      <c r="A33" s="12"/>
      <c r="B33" s="12"/>
      <c r="C33" s="13"/>
      <c r="D33" s="12"/>
    </row>
    <row r="34" spans="1:4" ht="15">
      <c r="A34" s="12"/>
      <c r="B34" s="12"/>
      <c r="C34" s="13"/>
      <c r="D34" s="12"/>
    </row>
    <row r="35" spans="1:4" ht="15">
      <c r="A35" s="12"/>
      <c r="B35" s="12"/>
      <c r="C35" s="13"/>
      <c r="D35" s="12"/>
    </row>
    <row r="36" spans="1:4" ht="15">
      <c r="A36" s="12"/>
      <c r="B36" s="12"/>
      <c r="C36" s="13"/>
      <c r="D36" s="12"/>
    </row>
    <row r="37" spans="1:4" ht="15">
      <c r="A37" s="12"/>
      <c r="B37" s="12"/>
      <c r="C37" s="13"/>
      <c r="D37" s="12"/>
    </row>
    <row r="38" spans="1:4" ht="15">
      <c r="A38" s="12"/>
      <c r="B38" s="12"/>
      <c r="C38" s="13"/>
      <c r="D38" s="12"/>
    </row>
    <row r="39" spans="1:4" ht="15">
      <c r="A39" s="12"/>
      <c r="B39" s="12"/>
      <c r="C39" s="13"/>
      <c r="D39" s="12"/>
    </row>
    <row r="40" spans="1:4" ht="15">
      <c r="A40" s="12"/>
      <c r="B40" s="12"/>
      <c r="C40" s="13"/>
      <c r="D40" s="12"/>
    </row>
    <row r="41" spans="1:4" ht="15">
      <c r="A41" s="12"/>
      <c r="B41" s="12"/>
      <c r="C41" s="13"/>
      <c r="D41" s="12"/>
    </row>
    <row r="42" spans="1:4" ht="15">
      <c r="A42" s="12"/>
      <c r="B42" s="12"/>
      <c r="C42" s="13"/>
      <c r="D42" s="12"/>
    </row>
    <row r="43" spans="1:4" ht="15">
      <c r="A43" s="12"/>
      <c r="B43" s="12"/>
      <c r="C43" s="13"/>
      <c r="D43" s="12"/>
    </row>
    <row r="44" spans="1:4" ht="15">
      <c r="A44" s="12"/>
      <c r="B44" s="12"/>
      <c r="C44" s="13"/>
      <c r="D44" s="12"/>
    </row>
    <row r="45" spans="1:4" ht="15">
      <c r="A45" s="12"/>
      <c r="B45" s="12"/>
      <c r="C45" s="13"/>
      <c r="D45" s="12"/>
    </row>
    <row r="46" spans="1:4" ht="15">
      <c r="A46" s="12"/>
      <c r="B46" s="12"/>
      <c r="C46" s="13"/>
      <c r="D46" s="12"/>
    </row>
    <row r="47" spans="1:4" ht="15">
      <c r="A47" s="12"/>
      <c r="B47" s="12"/>
      <c r="C47" s="13"/>
      <c r="D47" s="12"/>
    </row>
    <row r="48" spans="1:4" ht="15">
      <c r="A48" s="12"/>
      <c r="B48" s="12"/>
      <c r="C48" s="13"/>
      <c r="D48" s="12"/>
    </row>
    <row r="49" spans="1:4" ht="15">
      <c r="A49" s="12"/>
      <c r="B49" s="12"/>
      <c r="C49" s="13"/>
      <c r="D49" s="12"/>
    </row>
    <row r="50" spans="1:4" ht="15">
      <c r="A50" s="12"/>
      <c r="B50" s="12"/>
      <c r="C50" s="13"/>
      <c r="D50" s="12"/>
    </row>
    <row r="51" spans="1:4" ht="15">
      <c r="A51" s="12"/>
      <c r="B51" s="12"/>
      <c r="C51" s="13"/>
      <c r="D51" s="12"/>
    </row>
    <row r="52" spans="1:4" ht="15">
      <c r="A52" s="12"/>
      <c r="B52" s="12"/>
      <c r="C52" s="13"/>
      <c r="D52" s="12"/>
    </row>
    <row r="53" spans="1:4" ht="15">
      <c r="A53" s="12"/>
      <c r="B53" s="12"/>
      <c r="C53" s="13"/>
      <c r="D53" s="12"/>
    </row>
    <row r="54" spans="1:4" ht="15">
      <c r="A54" s="12"/>
      <c r="B54" s="12"/>
      <c r="C54" s="13"/>
      <c r="D54" s="12"/>
    </row>
    <row r="55" spans="1:4" ht="15">
      <c r="A55" s="12"/>
      <c r="B55" s="12"/>
      <c r="C55" s="13"/>
      <c r="D55" s="12"/>
    </row>
    <row r="56" spans="1:4" ht="15">
      <c r="A56" s="12"/>
      <c r="B56" s="12"/>
      <c r="C56" s="13"/>
      <c r="D56" s="12"/>
    </row>
    <row r="57" spans="1:4" ht="15">
      <c r="A57" s="12"/>
      <c r="B57" s="12"/>
      <c r="C57" s="13"/>
      <c r="D57" s="12"/>
    </row>
    <row r="58" spans="1:4" ht="15">
      <c r="A58" s="12"/>
      <c r="B58" s="12"/>
      <c r="C58" s="13"/>
      <c r="D58" s="12"/>
    </row>
    <row r="59" spans="1:4" ht="15">
      <c r="A59" s="12"/>
      <c r="B59" s="12"/>
      <c r="C59" s="13"/>
      <c r="D59" s="12"/>
    </row>
    <row r="60" spans="1:4" ht="15">
      <c r="A60" s="12"/>
      <c r="B60" s="12"/>
      <c r="C60" s="13"/>
      <c r="D60" s="12"/>
    </row>
    <row r="61" spans="1:4" ht="15">
      <c r="A61" s="12"/>
      <c r="B61" s="12"/>
      <c r="C61" s="13"/>
      <c r="D61" s="12"/>
    </row>
    <row r="62" spans="1:4" ht="15">
      <c r="A62" s="12"/>
      <c r="B62" s="12"/>
      <c r="C62" s="13"/>
      <c r="D62" s="12"/>
    </row>
    <row r="63" spans="1:4" ht="15">
      <c r="A63" s="12"/>
      <c r="B63" s="12"/>
      <c r="C63" s="13"/>
      <c r="D63" s="12"/>
    </row>
    <row r="64" spans="1:4" ht="15">
      <c r="A64" s="12"/>
      <c r="B64" s="12"/>
      <c r="C64" s="13"/>
      <c r="D64" s="12"/>
    </row>
    <row r="65" spans="1:4" ht="15">
      <c r="A65" s="12"/>
      <c r="B65" s="12"/>
      <c r="C65" s="13"/>
      <c r="D65" s="12"/>
    </row>
  </sheetData>
  <sheetProtection algorithmName="SHA-512" hashValue="EAmHB7rYjzncm8zKJN0uiUV9D5aCCUVhMajS+0x2E+DEUm07r03uqBZFZvK7nvuGS28YdtY4mVsTTy6kttQ7Aw==" saltValue="0ZvYKD7ZySTcvj2EuH8Y0Q==" spinCount="100000" sheet="1" objects="1" scenarios="1"/>
  <mergeCells count="8"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:J8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J7:J8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M7:M8">
    <cfRule type="cellIs" priority="9" dxfId="2" operator="greaterThanOrEqual">
      <formula>0.5</formula>
    </cfRule>
  </conditionalFormatting>
  <conditionalFormatting sqref="H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1">
      <selection activeCell="B108" sqref="B108"/>
    </sheetView>
  </sheetViews>
  <sheetFormatPr defaultColWidth="9.140625" defaultRowHeight="15"/>
  <cols>
    <col min="1" max="1" width="9.140625" style="23" customWidth="1"/>
    <col min="2" max="2" width="110.57421875" style="23" bestFit="1" customWidth="1"/>
    <col min="3" max="16384" width="9.140625" style="23" customWidth="1"/>
  </cols>
  <sheetData>
    <row r="1" spans="1:2" ht="15">
      <c r="A1" s="22" t="s">
        <v>22</v>
      </c>
      <c r="B1" s="22" t="s">
        <v>11</v>
      </c>
    </row>
    <row r="2" spans="1:2" ht="15">
      <c r="A2" s="23">
        <v>1</v>
      </c>
      <c r="B2" s="24" t="s">
        <v>27</v>
      </c>
    </row>
    <row r="3" spans="1:2" ht="15">
      <c r="A3" s="41">
        <v>2</v>
      </c>
      <c r="B3" s="32" t="s">
        <v>45</v>
      </c>
    </row>
    <row r="4" spans="1:2" ht="15">
      <c r="A4" s="41">
        <v>10</v>
      </c>
      <c r="B4" s="32" t="s">
        <v>83</v>
      </c>
    </row>
    <row r="5" spans="1:2" ht="15">
      <c r="A5" s="41">
        <v>14</v>
      </c>
      <c r="B5" s="24" t="s">
        <v>126</v>
      </c>
    </row>
    <row r="6" spans="1:2" ht="15">
      <c r="A6" s="41">
        <v>15</v>
      </c>
      <c r="B6" s="24" t="s">
        <v>88</v>
      </c>
    </row>
    <row r="7" spans="1:2" ht="15">
      <c r="A7" s="41">
        <v>20</v>
      </c>
      <c r="B7" s="24" t="s">
        <v>87</v>
      </c>
    </row>
    <row r="8" spans="1:2" ht="15">
      <c r="A8" s="41">
        <v>40</v>
      </c>
      <c r="B8" s="32" t="s">
        <v>46</v>
      </c>
    </row>
    <row r="9" spans="1:2" ht="15">
      <c r="A9" s="41">
        <v>41</v>
      </c>
      <c r="B9" s="24" t="s">
        <v>24</v>
      </c>
    </row>
    <row r="10" spans="1:2" ht="15">
      <c r="A10" s="41">
        <v>50</v>
      </c>
      <c r="B10" s="32" t="s">
        <v>68</v>
      </c>
    </row>
    <row r="11" spans="1:2" ht="15">
      <c r="A11" s="41">
        <v>52</v>
      </c>
      <c r="B11" s="23" t="s">
        <v>38</v>
      </c>
    </row>
    <row r="12" spans="1:2" ht="15">
      <c r="A12" s="41">
        <v>53</v>
      </c>
      <c r="B12" s="23" t="s">
        <v>26</v>
      </c>
    </row>
    <row r="13" spans="1:2" ht="15">
      <c r="A13" s="41">
        <v>54</v>
      </c>
      <c r="B13" s="23" t="s">
        <v>39</v>
      </c>
    </row>
    <row r="14" spans="1:2" ht="15">
      <c r="A14" s="41">
        <v>55</v>
      </c>
      <c r="B14" s="24" t="s">
        <v>29</v>
      </c>
    </row>
    <row r="15" spans="1:2" ht="15">
      <c r="A15" s="41">
        <v>56</v>
      </c>
      <c r="B15" s="23" t="s">
        <v>34</v>
      </c>
    </row>
    <row r="16" spans="1:2" ht="15">
      <c r="A16" s="41">
        <v>60</v>
      </c>
      <c r="B16" s="24" t="s">
        <v>47</v>
      </c>
    </row>
    <row r="17" spans="1:2" ht="15">
      <c r="A17" s="41">
        <v>63</v>
      </c>
      <c r="B17" s="24" t="s">
        <v>82</v>
      </c>
    </row>
    <row r="18" spans="1:2" ht="15">
      <c r="A18" s="41">
        <v>64</v>
      </c>
      <c r="B18" s="24" t="s">
        <v>81</v>
      </c>
    </row>
    <row r="19" spans="1:2" ht="15">
      <c r="A19" s="41">
        <v>70</v>
      </c>
      <c r="B19" s="23" t="s">
        <v>42</v>
      </c>
    </row>
    <row r="20" spans="1:2" ht="15">
      <c r="A20" s="41">
        <v>71</v>
      </c>
      <c r="B20" s="24" t="s">
        <v>72</v>
      </c>
    </row>
    <row r="21" spans="1:2" ht="15">
      <c r="A21" s="41">
        <v>72</v>
      </c>
      <c r="B21" s="24" t="s">
        <v>79</v>
      </c>
    </row>
    <row r="22" spans="1:2" ht="15">
      <c r="A22" s="41">
        <v>74</v>
      </c>
      <c r="B22" s="32" t="s">
        <v>89</v>
      </c>
    </row>
    <row r="23" spans="1:2" ht="15">
      <c r="A23" s="41">
        <v>75</v>
      </c>
      <c r="B23" s="32" t="s">
        <v>120</v>
      </c>
    </row>
    <row r="24" spans="1:2" ht="15">
      <c r="A24" s="41">
        <v>80</v>
      </c>
      <c r="B24" s="24" t="s">
        <v>48</v>
      </c>
    </row>
    <row r="25" spans="1:2" ht="15">
      <c r="A25" s="41">
        <v>90</v>
      </c>
      <c r="B25" s="24" t="s">
        <v>49</v>
      </c>
    </row>
    <row r="26" spans="1:2" ht="15">
      <c r="A26" s="41">
        <v>92</v>
      </c>
      <c r="B26" s="23" t="s">
        <v>25</v>
      </c>
    </row>
    <row r="27" spans="1:2" ht="15">
      <c r="A27" s="41">
        <v>93</v>
      </c>
      <c r="B27" s="24" t="s">
        <v>74</v>
      </c>
    </row>
    <row r="28" spans="1:2" ht="15">
      <c r="A28" s="41">
        <v>94</v>
      </c>
      <c r="B28" s="24" t="s">
        <v>124</v>
      </c>
    </row>
    <row r="29" spans="1:2" ht="15">
      <c r="A29" s="41">
        <v>95</v>
      </c>
      <c r="B29" s="23" t="s">
        <v>40</v>
      </c>
    </row>
    <row r="30" spans="1:2" ht="15">
      <c r="A30" s="41">
        <v>97</v>
      </c>
      <c r="B30" s="24" t="s">
        <v>86</v>
      </c>
    </row>
    <row r="31" spans="1:2" ht="15">
      <c r="A31" s="41">
        <v>98</v>
      </c>
      <c r="B31" s="24" t="s">
        <v>30</v>
      </c>
    </row>
    <row r="32" spans="1:2" ht="15">
      <c r="A32" s="41">
        <v>110</v>
      </c>
      <c r="B32" s="24" t="s">
        <v>123</v>
      </c>
    </row>
    <row r="33" spans="1:2" ht="15">
      <c r="A33" s="41">
        <v>111</v>
      </c>
      <c r="B33" s="24" t="s">
        <v>125</v>
      </c>
    </row>
    <row r="34" spans="1:2" ht="15">
      <c r="A34" s="41">
        <v>112</v>
      </c>
      <c r="B34" s="23" t="s">
        <v>37</v>
      </c>
    </row>
    <row r="35" spans="1:2" ht="15">
      <c r="A35" s="41">
        <v>113</v>
      </c>
      <c r="B35" s="24" t="s">
        <v>76</v>
      </c>
    </row>
    <row r="36" spans="1:2" ht="15">
      <c r="A36" s="41">
        <v>121</v>
      </c>
      <c r="B36" s="24" t="s">
        <v>50</v>
      </c>
    </row>
    <row r="37" spans="1:2" ht="15">
      <c r="A37" s="41">
        <v>131</v>
      </c>
      <c r="B37" s="24" t="s">
        <v>91</v>
      </c>
    </row>
    <row r="38" spans="1:2" s="25" customFormat="1" ht="15">
      <c r="A38" s="41">
        <v>132</v>
      </c>
      <c r="B38" s="24" t="s">
        <v>93</v>
      </c>
    </row>
    <row r="39" spans="1:2" ht="15">
      <c r="A39" s="41">
        <v>133</v>
      </c>
      <c r="B39" s="24" t="s">
        <v>92</v>
      </c>
    </row>
    <row r="40" spans="1:2" ht="15">
      <c r="A40" s="41">
        <v>134</v>
      </c>
      <c r="B40" s="24" t="s">
        <v>94</v>
      </c>
    </row>
    <row r="41" spans="1:2" ht="15">
      <c r="A41" s="41">
        <v>135</v>
      </c>
      <c r="B41" s="24" t="s">
        <v>95</v>
      </c>
    </row>
    <row r="42" spans="1:2" ht="15">
      <c r="A42" s="41">
        <v>136</v>
      </c>
      <c r="B42" s="24" t="s">
        <v>97</v>
      </c>
    </row>
    <row r="43" spans="1:2" ht="15">
      <c r="A43" s="41">
        <v>137</v>
      </c>
      <c r="B43" s="24" t="s">
        <v>99</v>
      </c>
    </row>
    <row r="44" spans="1:2" s="25" customFormat="1" ht="15">
      <c r="A44" s="41">
        <v>138</v>
      </c>
      <c r="B44" s="24" t="s">
        <v>98</v>
      </c>
    </row>
    <row r="45" spans="1:2" ht="15">
      <c r="A45" s="41">
        <v>139</v>
      </c>
      <c r="B45" s="24" t="s">
        <v>127</v>
      </c>
    </row>
    <row r="46" spans="1:2" ht="15">
      <c r="A46" s="41">
        <v>140</v>
      </c>
      <c r="B46" s="24" t="s">
        <v>96</v>
      </c>
    </row>
    <row r="47" spans="1:2" ht="15">
      <c r="A47" s="41">
        <v>141</v>
      </c>
      <c r="B47" s="24" t="s">
        <v>90</v>
      </c>
    </row>
    <row r="48" spans="1:2" ht="15">
      <c r="A48" s="41">
        <v>142</v>
      </c>
      <c r="B48" s="24" t="s">
        <v>100</v>
      </c>
    </row>
    <row r="49" spans="1:2" ht="15">
      <c r="A49" s="41">
        <v>143</v>
      </c>
      <c r="B49" s="24" t="s">
        <v>101</v>
      </c>
    </row>
    <row r="50" spans="1:2" ht="15">
      <c r="A50" s="41">
        <v>144</v>
      </c>
      <c r="B50" s="24" t="s">
        <v>102</v>
      </c>
    </row>
    <row r="51" spans="1:2" ht="15">
      <c r="A51" s="41">
        <v>145</v>
      </c>
      <c r="B51" s="24" t="s">
        <v>103</v>
      </c>
    </row>
    <row r="52" spans="1:2" ht="15">
      <c r="A52" s="41">
        <v>146</v>
      </c>
      <c r="B52" s="24" t="s">
        <v>104</v>
      </c>
    </row>
    <row r="53" spans="1:2" ht="15">
      <c r="A53" s="41">
        <v>147</v>
      </c>
      <c r="B53" s="24" t="s">
        <v>107</v>
      </c>
    </row>
    <row r="54" spans="1:2" ht="15">
      <c r="A54" s="41">
        <v>148</v>
      </c>
      <c r="B54" s="24" t="s">
        <v>106</v>
      </c>
    </row>
    <row r="55" spans="1:2" ht="15">
      <c r="A55" s="41">
        <v>149</v>
      </c>
      <c r="B55" s="24" t="s">
        <v>105</v>
      </c>
    </row>
    <row r="56" spans="1:2" ht="15">
      <c r="A56" s="41">
        <v>150</v>
      </c>
      <c r="B56" s="32" t="s">
        <v>121</v>
      </c>
    </row>
    <row r="57" spans="1:2" ht="15">
      <c r="A57" s="41">
        <v>151</v>
      </c>
      <c r="B57" s="24" t="s">
        <v>70</v>
      </c>
    </row>
    <row r="58" spans="1:2" ht="15">
      <c r="A58" s="41">
        <v>193</v>
      </c>
      <c r="B58" s="24" t="s">
        <v>80</v>
      </c>
    </row>
    <row r="59" spans="1:2" ht="15">
      <c r="A59" s="41">
        <v>195</v>
      </c>
      <c r="B59" s="23" t="s">
        <v>36</v>
      </c>
    </row>
    <row r="60" spans="1:2" ht="15">
      <c r="A60" s="41">
        <v>196</v>
      </c>
      <c r="B60" s="23" t="s">
        <v>32</v>
      </c>
    </row>
    <row r="61" spans="1:2" ht="15">
      <c r="A61" s="41">
        <v>197</v>
      </c>
      <c r="B61" s="24" t="s">
        <v>69</v>
      </c>
    </row>
    <row r="62" spans="1:3" ht="15">
      <c r="A62" s="41">
        <v>220</v>
      </c>
      <c r="B62" s="32" t="s">
        <v>51</v>
      </c>
      <c r="C62" s="42"/>
    </row>
    <row r="63" spans="1:2" ht="15">
      <c r="A63" s="41">
        <v>300</v>
      </c>
      <c r="B63" s="24" t="s">
        <v>108</v>
      </c>
    </row>
    <row r="64" spans="1:2" ht="15">
      <c r="A64" s="41">
        <v>301</v>
      </c>
      <c r="B64" s="24" t="s">
        <v>109</v>
      </c>
    </row>
    <row r="65" spans="1:2" ht="15">
      <c r="A65" s="41">
        <v>302</v>
      </c>
      <c r="B65" s="24" t="s">
        <v>110</v>
      </c>
    </row>
    <row r="66" spans="1:2" ht="15">
      <c r="A66" s="41">
        <v>303</v>
      </c>
      <c r="B66" s="24" t="s">
        <v>111</v>
      </c>
    </row>
    <row r="67" spans="1:2" ht="15">
      <c r="A67" s="41">
        <v>304</v>
      </c>
      <c r="B67" s="24" t="s">
        <v>114</v>
      </c>
    </row>
    <row r="68" spans="1:2" ht="15">
      <c r="A68" s="41">
        <v>305</v>
      </c>
      <c r="B68" s="24" t="s">
        <v>112</v>
      </c>
    </row>
    <row r="69" spans="1:2" ht="15">
      <c r="A69" s="41">
        <v>306</v>
      </c>
      <c r="B69" s="24" t="s">
        <v>113</v>
      </c>
    </row>
    <row r="70" spans="1:2" ht="15">
      <c r="A70" s="41">
        <v>307</v>
      </c>
      <c r="B70" s="24" t="s">
        <v>115</v>
      </c>
    </row>
    <row r="71" spans="1:2" ht="15">
      <c r="A71" s="41">
        <v>308</v>
      </c>
      <c r="B71" s="24" t="s">
        <v>116</v>
      </c>
    </row>
    <row r="72" spans="1:2" ht="15">
      <c r="A72" s="41">
        <v>309</v>
      </c>
      <c r="B72" s="24" t="s">
        <v>117</v>
      </c>
    </row>
    <row r="73" spans="1:2" ht="15">
      <c r="A73" s="41">
        <v>310</v>
      </c>
      <c r="B73" s="26" t="s">
        <v>73</v>
      </c>
    </row>
    <row r="74" spans="1:2" ht="15">
      <c r="A74" s="41">
        <v>361</v>
      </c>
      <c r="B74" s="25" t="s">
        <v>23</v>
      </c>
    </row>
    <row r="75" spans="1:2" ht="15">
      <c r="A75" s="41">
        <v>366</v>
      </c>
      <c r="B75" s="24" t="s">
        <v>118</v>
      </c>
    </row>
    <row r="76" spans="1:2" ht="15">
      <c r="A76" s="41">
        <v>367</v>
      </c>
      <c r="B76" s="24" t="s">
        <v>119</v>
      </c>
    </row>
    <row r="77" spans="1:2" ht="15">
      <c r="A77" s="41">
        <v>370</v>
      </c>
      <c r="B77" s="32" t="s">
        <v>52</v>
      </c>
    </row>
    <row r="78" spans="1:2" ht="15">
      <c r="A78" s="41">
        <v>390</v>
      </c>
      <c r="B78" s="32" t="s">
        <v>53</v>
      </c>
    </row>
    <row r="79" spans="1:2" ht="15">
      <c r="A79" s="41">
        <v>391</v>
      </c>
      <c r="B79" s="24" t="s">
        <v>84</v>
      </c>
    </row>
    <row r="80" spans="1:2" ht="15">
      <c r="A80" s="41">
        <v>392</v>
      </c>
      <c r="B80" s="24" t="s">
        <v>28</v>
      </c>
    </row>
    <row r="81" spans="1:2" ht="15">
      <c r="A81" s="41">
        <v>393</v>
      </c>
      <c r="B81" s="24" t="s">
        <v>54</v>
      </c>
    </row>
    <row r="82" spans="1:2" ht="15">
      <c r="A82" s="41">
        <v>400</v>
      </c>
      <c r="B82" s="32" t="s">
        <v>66</v>
      </c>
    </row>
    <row r="83" spans="1:2" ht="15">
      <c r="A83" s="41">
        <v>401</v>
      </c>
      <c r="B83" s="23" t="s">
        <v>31</v>
      </c>
    </row>
    <row r="84" spans="1:2" ht="15">
      <c r="A84" s="41">
        <v>413</v>
      </c>
      <c r="B84" s="23" t="s">
        <v>35</v>
      </c>
    </row>
    <row r="85" spans="1:2" ht="15">
      <c r="A85" s="41">
        <v>428</v>
      </c>
      <c r="B85" s="24" t="s">
        <v>75</v>
      </c>
    </row>
    <row r="86" spans="1:2" ht="15">
      <c r="A86" s="41">
        <v>431</v>
      </c>
      <c r="B86" s="32" t="s">
        <v>55</v>
      </c>
    </row>
    <row r="87" spans="1:2" ht="15">
      <c r="A87" s="41">
        <v>480</v>
      </c>
      <c r="B87" s="23" t="s">
        <v>41</v>
      </c>
    </row>
    <row r="88" spans="1:2" ht="15">
      <c r="A88" s="41">
        <v>4000</v>
      </c>
      <c r="B88" s="24" t="s">
        <v>122</v>
      </c>
    </row>
    <row r="89" spans="1:2" ht="15">
      <c r="A89" s="41">
        <v>4001</v>
      </c>
      <c r="B89" s="32" t="s">
        <v>85</v>
      </c>
    </row>
    <row r="90" spans="1:2" ht="15">
      <c r="A90" s="41">
        <v>4002</v>
      </c>
      <c r="B90" s="24" t="s">
        <v>33</v>
      </c>
    </row>
    <row r="91" spans="1:2" ht="15">
      <c r="A91" s="41">
        <v>4003</v>
      </c>
      <c r="B91" s="33" t="s">
        <v>56</v>
      </c>
    </row>
    <row r="92" spans="1:3" ht="15">
      <c r="A92" s="41">
        <v>4004</v>
      </c>
      <c r="B92" s="32" t="s">
        <v>77</v>
      </c>
      <c r="C92" s="42"/>
    </row>
    <row r="93" spans="1:2" ht="15">
      <c r="A93" s="41">
        <v>4005</v>
      </c>
      <c r="B93" s="32" t="s">
        <v>71</v>
      </c>
    </row>
    <row r="94" spans="1:2" ht="15">
      <c r="A94" s="41">
        <v>4006</v>
      </c>
      <c r="B94" s="32" t="s">
        <v>78</v>
      </c>
    </row>
    <row r="95" spans="1:2" ht="15">
      <c r="A95" s="41">
        <v>4007</v>
      </c>
      <c r="B95" s="33" t="s">
        <v>57</v>
      </c>
    </row>
    <row r="96" spans="1:2" ht="15">
      <c r="A96" s="41">
        <v>4008</v>
      </c>
      <c r="B96" s="33" t="s">
        <v>58</v>
      </c>
    </row>
    <row r="97" spans="1:2" ht="15">
      <c r="A97" s="41">
        <v>4009</v>
      </c>
      <c r="B97" s="33" t="s">
        <v>59</v>
      </c>
    </row>
    <row r="98" spans="1:2" ht="15">
      <c r="A98" s="41">
        <v>4010</v>
      </c>
      <c r="B98" s="33" t="s">
        <v>60</v>
      </c>
    </row>
    <row r="99" spans="1:2" ht="15">
      <c r="A99" s="41">
        <v>4011</v>
      </c>
      <c r="B99" s="33" t="s">
        <v>61</v>
      </c>
    </row>
    <row r="100" spans="1:2" ht="15">
      <c r="A100" s="41">
        <v>4012</v>
      </c>
      <c r="B100" s="33" t="s">
        <v>62</v>
      </c>
    </row>
    <row r="101" spans="1:2" ht="15">
      <c r="A101" s="41">
        <v>4013</v>
      </c>
      <c r="B101" s="33" t="s">
        <v>63</v>
      </c>
    </row>
    <row r="102" spans="1:2" ht="15">
      <c r="A102" s="41">
        <v>4014</v>
      </c>
      <c r="B102" s="33" t="s">
        <v>64</v>
      </c>
    </row>
    <row r="103" spans="1:2" ht="15">
      <c r="A103" s="41">
        <v>4015</v>
      </c>
      <c r="B103" s="33" t="s">
        <v>65</v>
      </c>
    </row>
  </sheetData>
  <sheetProtection algorithmName="SHA-512" hashValue="eGaM0KVf4/4edmWuvqidE1YUavC16yRIX3UrCHwcyYRYFx/gBEL9k2XjZXcvmM0ERpbib7orm4Zshi+cSUqAVw==" saltValue="Vhg2t2JWNSoz0vg1+t8Mww==" spinCount="100000" sheet="1" autoFilter="0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Anny Heloise Dias Leite</cp:lastModifiedBy>
  <cp:lastPrinted>2018-04-18T14:05:11Z</cp:lastPrinted>
  <dcterms:created xsi:type="dcterms:W3CDTF">2018-04-18T13:56:42Z</dcterms:created>
  <dcterms:modified xsi:type="dcterms:W3CDTF">2019-04-05T18:45:46Z</dcterms:modified>
  <cp:category/>
  <cp:version/>
  <cp:contentType/>
  <cp:contentStatus/>
</cp:coreProperties>
</file>