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S\GEPROM 2019 - Material de Consumo\EM ELABORAÇÃO 30.04 - Gás Engarrafado 13955-2019-04\Documentos\"/>
    </mc:Choice>
  </mc:AlternateContent>
  <bookViews>
    <workbookView xWindow="0" yWindow="0" windowWidth="24000" windowHeight="9000" firstSheet="1" activeTab="1"/>
  </bookViews>
  <sheets>
    <sheet name="Base de Dados 30.0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30.04'!$A$1:$K$561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N4" i="2"/>
  <c r="C55" i="1"/>
  <c r="C56" i="1"/>
  <c r="C57" i="1"/>
  <c r="C58" i="1"/>
  <c r="C59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E8" i="2" l="1"/>
  <c r="E9" i="2"/>
  <c r="E7" i="2"/>
  <c r="K9" i="2" l="1"/>
  <c r="K8" i="2"/>
  <c r="K7" i="2"/>
  <c r="I8" i="2"/>
  <c r="I9" i="2"/>
  <c r="J8" i="2"/>
  <c r="J9" i="2"/>
  <c r="J7" i="2"/>
  <c r="I7" i="2"/>
  <c r="D8" i="2" l="1"/>
  <c r="D9" i="2"/>
  <c r="C8" i="2"/>
  <c r="C9" i="2"/>
  <c r="A8" i="2"/>
  <c r="A9" i="2"/>
  <c r="C2" i="1" l="1"/>
  <c r="C3" i="1"/>
  <c r="C4" i="1"/>
  <c r="C5" i="1"/>
  <c r="C6" i="1"/>
  <c r="C7" i="1"/>
  <c r="C8" i="1"/>
  <c r="C9" i="1"/>
  <c r="C10" i="1"/>
  <c r="C11" i="1"/>
  <c r="C12" i="1"/>
  <c r="L7" i="2" l="1"/>
  <c r="L8" i="2"/>
  <c r="L9" i="2"/>
  <c r="C7" i="2"/>
  <c r="J4" i="2"/>
  <c r="D7" i="2"/>
  <c r="A7" i="2"/>
  <c r="O9" i="2" l="1"/>
  <c r="N9" i="2"/>
  <c r="O8" i="2"/>
  <c r="N8" i="2"/>
  <c r="B8" i="2"/>
  <c r="B9" i="2"/>
  <c r="O7" i="2"/>
  <c r="B7" i="2"/>
  <c r="N7" i="2" l="1"/>
</calcChain>
</file>

<file path=xl/sharedStrings.xml><?xml version="1.0" encoding="utf-8"?>
<sst xmlns="http://schemas.openxmlformats.org/spreadsheetml/2006/main" count="493" uniqueCount="199">
  <si>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</si>
  <si>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</si>
  <si>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</si>
  <si>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</si>
  <si>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</si>
  <si>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</si>
  <si>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</si>
  <si>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</si>
  <si>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</si>
  <si>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</si>
  <si>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</si>
  <si>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</si>
  <si>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</si>
  <si>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</si>
  <si>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</si>
  <si>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</si>
  <si>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</si>
  <si>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</si>
  <si>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</si>
  <si>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</si>
  <si>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</si>
  <si>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</si>
  <si>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</si>
  <si>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</si>
  <si>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</si>
  <si>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</si>
  <si>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</si>
  <si>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</si>
  <si>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</si>
  <si>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</si>
  <si>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</si>
  <si>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</si>
  <si>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</si>
  <si>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</si>
  <si>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</si>
  <si>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</si>
  <si>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</si>
  <si>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</si>
  <si>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</si>
  <si>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</si>
  <si>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</si>
  <si>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Dia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</si>
  <si>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</si>
  <si>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</si>
  <si>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</si>
  <si>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</si>
  <si>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</si>
  <si>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</si>
  <si>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</si>
  <si>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</si>
  <si>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</si>
  <si>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</si>
  <si>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</si>
  <si>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</si>
  <si>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</si>
  <si>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</si>
  <si>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</si>
  <si>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</si>
  <si>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</si>
  <si>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</si>
  <si>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</si>
  <si>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</si>
  <si>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</si>
  <si>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</si>
  <si>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</si>
  <si>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</si>
  <si>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</si>
  <si>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</si>
  <si>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</si>
  <si>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</si>
  <si>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</si>
  <si>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</si>
  <si>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</si>
  <si>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</si>
  <si>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</si>
  <si>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</si>
  <si>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</si>
  <si>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</si>
  <si>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</si>
  <si>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</si>
  <si>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</si>
  <si>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</si>
  <si>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</si>
  <si>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</si>
  <si>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</si>
  <si>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</si>
  <si>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</si>
  <si>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</si>
  <si>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</si>
  <si>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</si>
  <si>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</si>
  <si>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</si>
  <si>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</si>
  <si>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</si>
  <si>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</si>
  <si>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</si>
  <si>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</si>
  <si>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</si>
  <si>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</si>
  <si>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</si>
  <si>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</si>
  <si>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</si>
  <si>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</si>
  <si>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</si>
  <si>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</si>
  <si>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</si>
  <si>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</si>
  <si>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</si>
  <si>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</si>
  <si>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</si>
  <si>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</si>
  <si>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</si>
  <si>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</si>
  <si>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</si>
  <si>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</si>
  <si>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</si>
  <si>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</si>
  <si>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</si>
  <si>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</si>
  <si>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</si>
  <si>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</si>
  <si>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</si>
  <si>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</si>
  <si>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</si>
  <si>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</si>
  <si>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Código E-Compras</t>
  </si>
  <si>
    <t>Unidade</t>
  </si>
  <si>
    <t>Cód. Item e-Compras</t>
  </si>
  <si>
    <t>Cód. Item Compras.Net</t>
  </si>
  <si>
    <t>Código_Item e-Compras</t>
  </si>
  <si>
    <t>Código_Item Compras.Net</t>
  </si>
  <si>
    <t>3.3.90.30.04.01.0001.000008-01</t>
  </si>
  <si>
    <t>3.3.90.30.04.01.0001.000009-01</t>
  </si>
  <si>
    <t>Código BR</t>
  </si>
  <si>
    <t>GÁS LIQUEFEITO DE PETRÓLEO-GLP 13Kg</t>
  </si>
  <si>
    <t>GÁS LIQUEFEITO DE PETRÓLEO-GLP,Material: Gás butano, Unidade De Fornecimento: Botijão com 13 Kg.</t>
  </si>
  <si>
    <t>RA-XIV - ADMINISTRAÇÃO REGIONAL DE SÃO SEBASTIÃO</t>
  </si>
  <si>
    <t>RA-IX - ADMINISTRAÇÃO REGIONAL DE CEILÂNDIA</t>
  </si>
  <si>
    <t>RA-XXI - ADMINISTRAÇÃO REGIONAL DO RIACHO FUNDO II</t>
  </si>
  <si>
    <t>RA-XXX - ADMINISTRAÇÃO REGIONAL DE VICENTE PIRES</t>
  </si>
  <si>
    <t>RA-XXVI - ADMINISTRAÇÃO REGIONAL DE SOBRADINHO II</t>
  </si>
  <si>
    <t>RA-XXIV - ADMINISTRAÇÃO REGIONAL DO PARK WAY</t>
  </si>
  <si>
    <t>RA-XXV - ADMINISTRAÇÃO REGIONAL DO SETOR COMPLEMENTAR DE INDÚSTRIA E ABASTECIMENTO (ESTRUTURAL)</t>
  </si>
  <si>
    <t>RA-XXVII - ADMINISTRAÇÃO REGIONAL DO JARDIM BOTÂNICO</t>
  </si>
  <si>
    <t>RA-XXIX - ADMINISTRAÇÃO REGIONAL DO SETOR DE INDÚSTRIA E ABASTECIMENTO</t>
  </si>
  <si>
    <t>RA-XXXI - ADMINISTRAÇÃO REGIONAL DA FERCAL</t>
  </si>
  <si>
    <t>SEDUH - SECRETARIA DE ESTADO DE DESENVOLVIMENTO URBANO E HABITAÇÃO DO DISTRITO FEDERAL</t>
  </si>
  <si>
    <t>IBRAM - INSTITUTO DO MEIO AMBIENTE E DOS RECURSOS HÍDRICOS DO DISTRITO FEDERAL - BRASÍLIA AMBIENTAL</t>
  </si>
  <si>
    <t>SEJUS - SECRETARIA DE ESTADO DE JUSTIÇA E CIDADANIA DO DISTRITO FEDERAL</t>
  </si>
  <si>
    <t>RA-XXII - ADMINISTRAÇÃO REGIONAL DO SUDOESTE E OCTOGONAL</t>
  </si>
  <si>
    <t>RA-XXVIII - ADMINISTRAÇÃO REGIONAL DO ITAPOÃ</t>
  </si>
  <si>
    <t>RA-XXIII - ADMINISTRAÇÃO REGIONAL DO VARJÃO</t>
  </si>
  <si>
    <t>SEDES - SECRETARIA DE ESTADO DE DESENVOLVIMENTO SOCIAL DISTRITO FEDERAL</t>
  </si>
  <si>
    <t>RA-XII - ADMINISTRAÇÃO REGIONAL DE SAMAMBAIA</t>
  </si>
  <si>
    <t>RA-XIII - ADMINISTRAÇÃO REGIONAL DE SANTA MARIA</t>
  </si>
  <si>
    <t>RA-XV - ADMINISTRAÇÃO REGIONAL DO RECANTO DAS EMAS</t>
  </si>
  <si>
    <t>RA-XVI - ADMINISTRAÇÃO REGIONAL DO LAGO SUL</t>
  </si>
  <si>
    <t>RA-XIX - ADMINISTRAÇÃO REGIONAL DA CANDANGOLÂNDIA</t>
  </si>
  <si>
    <t>RA-XVII - ADMINISTRAÇÃO REGIONAL DO RIACHO FUNDO I</t>
  </si>
  <si>
    <t>RA-XVIII - ADMINISTRAÇÃO REGIONAL DO LAGO NORTE</t>
  </si>
  <si>
    <t>SEC - SECRETARIA DE ESTADO DE CULTURA DO DISTRITO FEDERAL</t>
  </si>
  <si>
    <t>FJZB - FUNDAÇÃO JARDIM ZOOLÓGICO DE BRASÍLIA</t>
  </si>
  <si>
    <t>ADASA - AGÊNCIA REGULADORA DE ÁGUAS, ENERGIA E SANEAMENTO BÁSICO DO DISTRITO FEDERAL</t>
  </si>
  <si>
    <t>SELDF - SECRETARIA DE ESTADO DE ESPORTE E LAZER DO DISTRITO FEDERAL</t>
  </si>
  <si>
    <t>JBB - JARDIM BOTÂNICO DE BRASÍLIA</t>
  </si>
  <si>
    <t>SEFP - SECRETARIA DE ESTADO DE FAZENDA, PLANEJAMENTO, ORÇAMENTO E GESTÃO DO DISTRITO FEDERAL</t>
  </si>
  <si>
    <t>RA-VII - ADMINISTRAÇÃO REGIONAL DO PARANOÁ</t>
  </si>
  <si>
    <t>RA-XI - ADMINISTRAÇÃO REGIONAL DO CRUZEIRO</t>
  </si>
  <si>
    <t>RA-X - ADMINISTRAÇÃO REGIONAL DO GUARÁ</t>
  </si>
  <si>
    <t>RA-VIII - ADMINISTRAÇÃO REGIONAL DO NÚCLEO BANDEIRANTE</t>
  </si>
  <si>
    <t>RA-VI - ADMINISTRAÇÃO REGIONAL DE PLANALTINA</t>
  </si>
  <si>
    <t>RA-V - ADMINISTRAÇÃO REGIONAL DE SOBRADINHO</t>
  </si>
  <si>
    <t>RA-IV - ADMINISTRAÇÃO REGIONAL DE BRAZLÂNDIA</t>
  </si>
  <si>
    <t>CACI - CASA CIVIL DO DISTRITO FEDERAL</t>
  </si>
  <si>
    <t>RA-III - ADMINISTRAÇÃO REGIONAL DE TAGUATINGA</t>
  </si>
  <si>
    <t>FUNAP - FUNDAÇÃO DE AMPARO AO TRABALHADOR PRESO</t>
  </si>
  <si>
    <t>PMDF - POLÍCIA MILITAR DO DISTRITO FEDERAL</t>
  </si>
  <si>
    <t>SSP - SECRETARIA DE ESTADO DE SEGURANÇA PÚBLICA DO DISTRITO FEDERAL</t>
  </si>
  <si>
    <t>VGDF - VICE-GOVERNADORIA DO DISTRITO FEDERAL</t>
  </si>
  <si>
    <t>SLU - SERVIÇO DE LIMPEZA URBANA DO DISTRITO FEDERAL</t>
  </si>
  <si>
    <t>RA-II - ADMINISTRAÇÃO REGIONAL DO GAMA</t>
  </si>
  <si>
    <t>NOVACAP - COMPANHIA URBANIZADORA DA NOVA CAPITAL DO BRASIL</t>
  </si>
  <si>
    <t>SINESP - SECRETARIA DE ESTADO DE OBRAS E INFRAESTRUTURA DO DISTRITO FEDERAL</t>
  </si>
  <si>
    <t>METRO-DF - COMPANHIA DO METROPOLITANO DO DISTRITO FEDERAL</t>
  </si>
  <si>
    <t>FHB-DF - FUNDAÇÃO HEMOCENTRO DE BRASÍLIA</t>
  </si>
  <si>
    <t>FEPECS - FUNDAÇÃO DE ENSINO E PESQUISA EM CIÊNCIAS DA SAÚDE</t>
  </si>
  <si>
    <t>Secretaria de Estado de Agricultura, Abastecimento e Desenvolvimento Rural</t>
  </si>
  <si>
    <t>EMATER-DF - EMPRESA DE ASSISTÊNCIA TÉCNICA E EXTENSÃO RURAL DO DISTRITO FEDERAL</t>
  </si>
  <si>
    <t>SEMOB - SECRETARIA DE ESTADO DE TRANSPORTE E MOBILIDADE DO DISTRITO FEDERAL</t>
  </si>
  <si>
    <t xml:space="preserve">Registrado na ARP </t>
  </si>
  <si>
    <t>Ata 0045/2018</t>
  </si>
  <si>
    <t>GÁS LIQUEFEITO DE PETRÓLEO-GLP 45 Kg</t>
  </si>
  <si>
    <t>GÁS LIQUEFEITO DE PETRÓLEO-GLP,Material: Gás butano, Unidade De Fornecimento: Cilindro com 45 Kg.</t>
  </si>
  <si>
    <t>RA-XX - ADMINISTRAÇÃO REGIONAL DE ÁGUAS CLARAS</t>
  </si>
  <si>
    <t>3.3.90.30.04.01.0001.000011-01</t>
  </si>
  <si>
    <t>GÁS LIQUEFEITO DE PETRÓLEO-GLP 20 Kg</t>
  </si>
  <si>
    <t>GÁS LIQUEFEITO DE PETRÓLEO-GLP,Material: Gás butano, Unidade De Fornecimento: Cilindro com 20 Kg.</t>
  </si>
  <si>
    <t xml:space="preserve">PROC. SEI Nº 00040-00013955/2019-04 </t>
  </si>
  <si>
    <r>
      <t>PLS Nº 0045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</si>
</sst>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0"/>
  <sheetViews>
    <sheetView zoomScale="80" zoomScaleNormal="80" workbookViewId="0">
      <selection activeCell="C62" sqref="C62"/>
    </sheetView>
  </sheetViews>
  <sheetFormatPr defaultRowHeight="15.75" x14ac:dyDescent="0.25"/>
  <cols>
    <col min="1" max="1" width="34" style="1" customWidth="1"/>
    <col min="2" max="2" width="26.140625" style="1" customWidth="1"/>
    <col min="3" max="3" width="39.42578125" style="1" customWidth="1"/>
    <col min="4" max="4" width="21.85546875" style="27" customWidth="1"/>
    <col min="5" max="5" width="64.140625" style="27" customWidth="1"/>
    <col min="6" max="6" width="16.140625" style="1" customWidth="1"/>
    <col min="7" max="7" width="12.42578125" style="1" bestFit="1" customWidth="1"/>
    <col min="8" max="8" width="39.5703125" style="27" customWidth="1"/>
    <col min="9" max="9" width="25.140625" style="1" customWidth="1"/>
    <col min="10" max="10" width="19.140625" style="1" customWidth="1"/>
    <col min="11" max="11" width="19.28515625" style="1" customWidth="1"/>
    <col min="12" max="16384" width="9.140625" style="1"/>
  </cols>
  <sheetData>
    <row r="1" spans="1:11" ht="31.5" x14ac:dyDescent="0.25">
      <c r="A1" s="34" t="s">
        <v>125</v>
      </c>
      <c r="B1" s="34" t="s">
        <v>133</v>
      </c>
      <c r="C1" s="34" t="s">
        <v>0</v>
      </c>
      <c r="D1" s="34" t="s">
        <v>1</v>
      </c>
      <c r="E1" s="34" t="s">
        <v>2</v>
      </c>
      <c r="F1" s="34" t="s">
        <v>64</v>
      </c>
      <c r="G1" s="35" t="s">
        <v>3</v>
      </c>
      <c r="H1" s="34" t="s">
        <v>4</v>
      </c>
      <c r="I1" s="36" t="s">
        <v>189</v>
      </c>
      <c r="J1" s="36" t="s">
        <v>5</v>
      </c>
      <c r="K1" s="34" t="s">
        <v>40</v>
      </c>
    </row>
    <row r="2" spans="1:11" ht="41.25" customHeight="1" x14ac:dyDescent="0.25">
      <c r="A2" s="38" t="s">
        <v>131</v>
      </c>
      <c r="B2" s="37">
        <v>47678</v>
      </c>
      <c r="C2" s="39" t="str">
        <f t="shared" ref="C2:C65" si="0">CONCATENATE(A2," - ",G2)</f>
        <v>3.3.90.30.04.01.0001.000008-01 - 144</v>
      </c>
      <c r="D2" s="29" t="s">
        <v>134</v>
      </c>
      <c r="E2" s="28" t="s">
        <v>135</v>
      </c>
      <c r="F2" s="37" t="s">
        <v>126</v>
      </c>
      <c r="G2" s="37">
        <v>144</v>
      </c>
      <c r="H2" s="40" t="s">
        <v>136</v>
      </c>
      <c r="I2" s="37">
        <v>25</v>
      </c>
      <c r="J2" s="37">
        <v>25</v>
      </c>
      <c r="K2" s="37" t="s">
        <v>190</v>
      </c>
    </row>
    <row r="3" spans="1:11" ht="37.5" customHeight="1" x14ac:dyDescent="0.25">
      <c r="A3" s="38" t="s">
        <v>131</v>
      </c>
      <c r="B3" s="37">
        <v>47678</v>
      </c>
      <c r="C3" s="39" t="str">
        <f t="shared" si="0"/>
        <v>3.3.90.30.04.01.0001.000008-01 - 138</v>
      </c>
      <c r="D3" s="29" t="s">
        <v>134</v>
      </c>
      <c r="E3" s="28" t="s">
        <v>135</v>
      </c>
      <c r="F3" s="37" t="s">
        <v>126</v>
      </c>
      <c r="G3" s="37">
        <v>138</v>
      </c>
      <c r="H3" s="40" t="s">
        <v>137</v>
      </c>
      <c r="I3" s="37">
        <v>57</v>
      </c>
      <c r="J3" s="37">
        <v>0</v>
      </c>
      <c r="K3" s="37" t="s">
        <v>190</v>
      </c>
    </row>
    <row r="4" spans="1:11" ht="40.5" customHeight="1" x14ac:dyDescent="0.25">
      <c r="A4" s="38" t="s">
        <v>131</v>
      </c>
      <c r="B4" s="37">
        <v>47678</v>
      </c>
      <c r="C4" s="39" t="str">
        <f t="shared" si="0"/>
        <v>3.3.90.30.04.01.0001.000008-01 - 301</v>
      </c>
      <c r="D4" s="29" t="s">
        <v>134</v>
      </c>
      <c r="E4" s="28" t="s">
        <v>135</v>
      </c>
      <c r="F4" s="37" t="s">
        <v>126</v>
      </c>
      <c r="G4" s="37">
        <v>301</v>
      </c>
      <c r="H4" s="40" t="s">
        <v>138</v>
      </c>
      <c r="I4" s="37">
        <v>10</v>
      </c>
      <c r="J4" s="37">
        <v>10</v>
      </c>
      <c r="K4" s="37" t="s">
        <v>190</v>
      </c>
    </row>
    <row r="5" spans="1:11" ht="36.75" customHeight="1" x14ac:dyDescent="0.25">
      <c r="A5" s="38" t="s">
        <v>131</v>
      </c>
      <c r="B5" s="37">
        <v>47678</v>
      </c>
      <c r="C5" s="39" t="str">
        <f t="shared" si="0"/>
        <v>3.3.90.30.04.01.0001.000008-01 - 366</v>
      </c>
      <c r="D5" s="29" t="s">
        <v>134</v>
      </c>
      <c r="E5" s="28" t="s">
        <v>135</v>
      </c>
      <c r="F5" s="37" t="s">
        <v>126</v>
      </c>
      <c r="G5" s="37">
        <v>366</v>
      </c>
      <c r="H5" s="40" t="s">
        <v>139</v>
      </c>
      <c r="I5" s="37">
        <v>30</v>
      </c>
      <c r="J5" s="37">
        <v>0</v>
      </c>
      <c r="K5" s="37" t="s">
        <v>190</v>
      </c>
    </row>
    <row r="6" spans="1:11" ht="36" customHeight="1" x14ac:dyDescent="0.25">
      <c r="A6" s="38" t="s">
        <v>131</v>
      </c>
      <c r="B6" s="37">
        <v>47678</v>
      </c>
      <c r="C6" s="39" t="str">
        <f t="shared" si="0"/>
        <v>3.3.90.30.04.01.0001.000008-01 - 304</v>
      </c>
      <c r="D6" s="29" t="s">
        <v>134</v>
      </c>
      <c r="E6" s="28" t="s">
        <v>135</v>
      </c>
      <c r="F6" s="37" t="s">
        <v>126</v>
      </c>
      <c r="G6" s="37">
        <v>304</v>
      </c>
      <c r="H6" s="40" t="s">
        <v>140</v>
      </c>
      <c r="I6" s="37">
        <v>36</v>
      </c>
      <c r="J6" s="37">
        <v>0</v>
      </c>
      <c r="K6" s="37" t="s">
        <v>190</v>
      </c>
    </row>
    <row r="7" spans="1:11" ht="34.5" customHeight="1" x14ac:dyDescent="0.25">
      <c r="A7" s="38" t="s">
        <v>131</v>
      </c>
      <c r="B7" s="37">
        <v>47678</v>
      </c>
      <c r="C7" s="39" t="str">
        <f t="shared" si="0"/>
        <v>3.3.90.30.04.01.0001.000008-01 - 305</v>
      </c>
      <c r="D7" s="29" t="s">
        <v>134</v>
      </c>
      <c r="E7" s="28" t="s">
        <v>135</v>
      </c>
      <c r="F7" s="37" t="s">
        <v>126</v>
      </c>
      <c r="G7" s="37">
        <v>305</v>
      </c>
      <c r="H7" s="40" t="s">
        <v>141</v>
      </c>
      <c r="I7" s="37">
        <v>12</v>
      </c>
      <c r="J7" s="37">
        <v>6</v>
      </c>
      <c r="K7" s="37" t="s">
        <v>190</v>
      </c>
    </row>
    <row r="8" spans="1:11" ht="53.25" customHeight="1" x14ac:dyDescent="0.25">
      <c r="A8" s="38" t="s">
        <v>131</v>
      </c>
      <c r="B8" s="37">
        <v>47678</v>
      </c>
      <c r="C8" s="39" t="str">
        <f t="shared" si="0"/>
        <v>3.3.90.30.04.01.0001.000008-01 - 306</v>
      </c>
      <c r="D8" s="29" t="s">
        <v>134</v>
      </c>
      <c r="E8" s="28" t="s">
        <v>135</v>
      </c>
      <c r="F8" s="37" t="s">
        <v>126</v>
      </c>
      <c r="G8" s="37">
        <v>306</v>
      </c>
      <c r="H8" s="40" t="s">
        <v>142</v>
      </c>
      <c r="I8" s="37">
        <v>11</v>
      </c>
      <c r="J8" s="37">
        <v>11</v>
      </c>
      <c r="K8" s="37" t="s">
        <v>190</v>
      </c>
    </row>
    <row r="9" spans="1:11" ht="39" customHeight="1" x14ac:dyDescent="0.25">
      <c r="A9" s="38" t="s">
        <v>131</v>
      </c>
      <c r="B9" s="37">
        <v>47678</v>
      </c>
      <c r="C9" s="39" t="str">
        <f t="shared" si="0"/>
        <v>3.3.90.30.04.01.0001.000008-01 - 307</v>
      </c>
      <c r="D9" s="29" t="s">
        <v>134</v>
      </c>
      <c r="E9" s="28" t="s">
        <v>135</v>
      </c>
      <c r="F9" s="37" t="s">
        <v>126</v>
      </c>
      <c r="G9" s="37">
        <v>307</v>
      </c>
      <c r="H9" s="40" t="s">
        <v>143</v>
      </c>
      <c r="I9" s="37">
        <v>9</v>
      </c>
      <c r="J9" s="37">
        <v>0</v>
      </c>
      <c r="K9" s="37" t="s">
        <v>190</v>
      </c>
    </row>
    <row r="10" spans="1:11" ht="50.25" customHeight="1" x14ac:dyDescent="0.25">
      <c r="A10" s="38" t="s">
        <v>131</v>
      </c>
      <c r="B10" s="37">
        <v>47678</v>
      </c>
      <c r="C10" s="39" t="str">
        <f t="shared" si="0"/>
        <v>3.3.90.30.04.01.0001.000008-01 - 309</v>
      </c>
      <c r="D10" s="29" t="s">
        <v>134</v>
      </c>
      <c r="E10" s="28" t="s">
        <v>135</v>
      </c>
      <c r="F10" s="37" t="s">
        <v>126</v>
      </c>
      <c r="G10" s="37">
        <v>309</v>
      </c>
      <c r="H10" s="40" t="s">
        <v>144</v>
      </c>
      <c r="I10" s="37">
        <v>15</v>
      </c>
      <c r="J10" s="37">
        <v>15</v>
      </c>
      <c r="K10" s="37" t="s">
        <v>190</v>
      </c>
    </row>
    <row r="11" spans="1:11" ht="36.75" customHeight="1" x14ac:dyDescent="0.25">
      <c r="A11" s="38" t="s">
        <v>131</v>
      </c>
      <c r="B11" s="37">
        <v>47678</v>
      </c>
      <c r="C11" s="39" t="str">
        <f t="shared" si="0"/>
        <v>3.3.90.30.04.01.0001.000008-01 - 367</v>
      </c>
      <c r="D11" s="29" t="s">
        <v>134</v>
      </c>
      <c r="E11" s="28" t="s">
        <v>135</v>
      </c>
      <c r="F11" s="37" t="s">
        <v>126</v>
      </c>
      <c r="G11" s="37">
        <v>367</v>
      </c>
      <c r="H11" s="40" t="s">
        <v>145</v>
      </c>
      <c r="I11" s="37">
        <v>12</v>
      </c>
      <c r="J11" s="37">
        <v>12</v>
      </c>
      <c r="K11" s="37" t="s">
        <v>190</v>
      </c>
    </row>
    <row r="12" spans="1:11" ht="50.25" customHeight="1" x14ac:dyDescent="0.25">
      <c r="A12" s="38" t="s">
        <v>131</v>
      </c>
      <c r="B12" s="37">
        <v>47678</v>
      </c>
      <c r="C12" s="39" t="str">
        <f t="shared" si="0"/>
        <v>3.3.90.30.04.01.0001.000008-01 - 390</v>
      </c>
      <c r="D12" s="29" t="s">
        <v>134</v>
      </c>
      <c r="E12" s="28" t="s">
        <v>135</v>
      </c>
      <c r="F12" s="37" t="s">
        <v>126</v>
      </c>
      <c r="G12" s="37">
        <v>390</v>
      </c>
      <c r="H12" s="40" t="s">
        <v>146</v>
      </c>
      <c r="I12" s="37">
        <v>20</v>
      </c>
      <c r="J12" s="37">
        <v>0</v>
      </c>
      <c r="K12" s="37" t="s">
        <v>190</v>
      </c>
    </row>
    <row r="13" spans="1:11" ht="66" customHeight="1" x14ac:dyDescent="0.25">
      <c r="A13" s="38" t="s">
        <v>131</v>
      </c>
      <c r="B13" s="37">
        <v>47678</v>
      </c>
      <c r="C13" s="39" t="str">
        <f t="shared" si="0"/>
        <v>3.3.90.30.04.01.0001.000008-01 - 391</v>
      </c>
      <c r="D13" s="29" t="s">
        <v>134</v>
      </c>
      <c r="E13" s="28" t="s">
        <v>135</v>
      </c>
      <c r="F13" s="37" t="s">
        <v>126</v>
      </c>
      <c r="G13" s="37">
        <v>391</v>
      </c>
      <c r="H13" s="40" t="s">
        <v>147</v>
      </c>
      <c r="I13" s="37">
        <v>97</v>
      </c>
      <c r="J13" s="37">
        <v>20</v>
      </c>
      <c r="K13" s="37" t="s">
        <v>190</v>
      </c>
    </row>
    <row r="14" spans="1:11" ht="54.75" customHeight="1" x14ac:dyDescent="0.25">
      <c r="A14" s="38" t="s">
        <v>131</v>
      </c>
      <c r="B14" s="37">
        <v>47678</v>
      </c>
      <c r="C14" s="39" t="str">
        <f t="shared" si="0"/>
        <v>3.3.90.30.04.01.0001.000008-01 - 400</v>
      </c>
      <c r="D14" s="29" t="s">
        <v>134</v>
      </c>
      <c r="E14" s="28" t="s">
        <v>135</v>
      </c>
      <c r="F14" s="37" t="s">
        <v>126</v>
      </c>
      <c r="G14" s="37">
        <v>400</v>
      </c>
      <c r="H14" s="40" t="s">
        <v>148</v>
      </c>
      <c r="I14" s="37">
        <v>373</v>
      </c>
      <c r="J14" s="37">
        <v>328</v>
      </c>
      <c r="K14" s="37" t="s">
        <v>190</v>
      </c>
    </row>
    <row r="15" spans="1:11" ht="32.25" customHeight="1" x14ac:dyDescent="0.25">
      <c r="A15" s="38" t="s">
        <v>131</v>
      </c>
      <c r="B15" s="37">
        <v>47678</v>
      </c>
      <c r="C15" s="39" t="str">
        <f t="shared" si="0"/>
        <v>3.3.90.30.04.01.0001.000008-01 - 302</v>
      </c>
      <c r="D15" s="29" t="s">
        <v>134</v>
      </c>
      <c r="E15" s="28" t="s">
        <v>135</v>
      </c>
      <c r="F15" s="37" t="s">
        <v>126</v>
      </c>
      <c r="G15" s="37">
        <v>302</v>
      </c>
      <c r="H15" s="40" t="s">
        <v>149</v>
      </c>
      <c r="I15" s="37">
        <v>1</v>
      </c>
      <c r="J15" s="37">
        <v>0</v>
      </c>
      <c r="K15" s="37" t="s">
        <v>190</v>
      </c>
    </row>
    <row r="16" spans="1:11" ht="33" customHeight="1" x14ac:dyDescent="0.25">
      <c r="A16" s="38" t="s">
        <v>131</v>
      </c>
      <c r="B16" s="37">
        <v>47678</v>
      </c>
      <c r="C16" s="39" t="str">
        <f t="shared" si="0"/>
        <v>3.3.90.30.04.01.0001.000008-01 - 308</v>
      </c>
      <c r="D16" s="29" t="s">
        <v>134</v>
      </c>
      <c r="E16" s="28" t="s">
        <v>135</v>
      </c>
      <c r="F16" s="37" t="s">
        <v>126</v>
      </c>
      <c r="G16" s="37">
        <v>308</v>
      </c>
      <c r="H16" s="40" t="s">
        <v>150</v>
      </c>
      <c r="I16" s="37">
        <v>3</v>
      </c>
      <c r="J16" s="37">
        <v>3</v>
      </c>
      <c r="K16" s="37" t="s">
        <v>190</v>
      </c>
    </row>
    <row r="17" spans="1:11" ht="32.25" customHeight="1" x14ac:dyDescent="0.25">
      <c r="A17" s="38" t="s">
        <v>131</v>
      </c>
      <c r="B17" s="37">
        <v>47678</v>
      </c>
      <c r="C17" s="39" t="str">
        <f t="shared" si="0"/>
        <v>3.3.90.30.04.01.0001.000008-01 - 303</v>
      </c>
      <c r="D17" s="29" t="s">
        <v>134</v>
      </c>
      <c r="E17" s="28" t="s">
        <v>135</v>
      </c>
      <c r="F17" s="37" t="s">
        <v>126</v>
      </c>
      <c r="G17" s="37">
        <v>303</v>
      </c>
      <c r="H17" s="40" t="s">
        <v>151</v>
      </c>
      <c r="I17" s="37">
        <v>15</v>
      </c>
      <c r="J17" s="37">
        <v>15</v>
      </c>
      <c r="K17" s="37" t="s">
        <v>190</v>
      </c>
    </row>
    <row r="18" spans="1:11" ht="31.5" customHeight="1" x14ac:dyDescent="0.25">
      <c r="A18" s="38" t="s">
        <v>131</v>
      </c>
      <c r="B18" s="37">
        <v>47678</v>
      </c>
      <c r="C18" s="39" t="str">
        <f t="shared" si="0"/>
        <v>3.3.90.30.04.01.0001.000008-01 - 431</v>
      </c>
      <c r="D18" s="29" t="s">
        <v>134</v>
      </c>
      <c r="E18" s="28" t="s">
        <v>135</v>
      </c>
      <c r="F18" s="37" t="s">
        <v>126</v>
      </c>
      <c r="G18" s="37">
        <v>431</v>
      </c>
      <c r="H18" s="40" t="s">
        <v>152</v>
      </c>
      <c r="I18" s="37">
        <v>800</v>
      </c>
      <c r="J18" s="37">
        <v>400</v>
      </c>
      <c r="K18" s="37" t="s">
        <v>190</v>
      </c>
    </row>
    <row r="19" spans="1:11" ht="34.5" customHeight="1" x14ac:dyDescent="0.25">
      <c r="A19" s="38" t="s">
        <v>131</v>
      </c>
      <c r="B19" s="37">
        <v>47678</v>
      </c>
      <c r="C19" s="39" t="str">
        <f t="shared" si="0"/>
        <v>3.3.90.30.04.01.0001.000008-01 - 142</v>
      </c>
      <c r="D19" s="29" t="s">
        <v>134</v>
      </c>
      <c r="E19" s="28" t="s">
        <v>135</v>
      </c>
      <c r="F19" s="37" t="s">
        <v>126</v>
      </c>
      <c r="G19" s="37">
        <v>142</v>
      </c>
      <c r="H19" s="40" t="s">
        <v>153</v>
      </c>
      <c r="I19" s="37">
        <v>26</v>
      </c>
      <c r="J19" s="37">
        <v>26</v>
      </c>
      <c r="K19" s="37" t="s">
        <v>190</v>
      </c>
    </row>
    <row r="20" spans="1:11" ht="33.75" customHeight="1" x14ac:dyDescent="0.25">
      <c r="A20" s="38" t="s">
        <v>131</v>
      </c>
      <c r="B20" s="37">
        <v>47678</v>
      </c>
      <c r="C20" s="39" t="str">
        <f t="shared" si="0"/>
        <v>3.3.90.30.04.01.0001.000008-01 - 143</v>
      </c>
      <c r="D20" s="29" t="s">
        <v>134</v>
      </c>
      <c r="E20" s="28" t="s">
        <v>135</v>
      </c>
      <c r="F20" s="37" t="s">
        <v>126</v>
      </c>
      <c r="G20" s="37">
        <v>143</v>
      </c>
      <c r="H20" s="40" t="s">
        <v>154</v>
      </c>
      <c r="I20" s="37">
        <v>25</v>
      </c>
      <c r="J20" s="37">
        <v>15</v>
      </c>
      <c r="K20" s="37" t="s">
        <v>190</v>
      </c>
    </row>
    <row r="21" spans="1:11" ht="33" customHeight="1" x14ac:dyDescent="0.25">
      <c r="A21" s="38" t="s">
        <v>131</v>
      </c>
      <c r="B21" s="37">
        <v>47678</v>
      </c>
      <c r="C21" s="39" t="str">
        <f t="shared" si="0"/>
        <v>3.3.90.30.04.01.0001.000008-01 - 145</v>
      </c>
      <c r="D21" s="29" t="s">
        <v>134</v>
      </c>
      <c r="E21" s="28" t="s">
        <v>135</v>
      </c>
      <c r="F21" s="37" t="s">
        <v>126</v>
      </c>
      <c r="G21" s="37">
        <v>145</v>
      </c>
      <c r="H21" s="40" t="s">
        <v>155</v>
      </c>
      <c r="I21" s="37">
        <v>17</v>
      </c>
      <c r="J21" s="37">
        <v>17</v>
      </c>
      <c r="K21" s="37" t="s">
        <v>190</v>
      </c>
    </row>
    <row r="22" spans="1:11" ht="30" customHeight="1" x14ac:dyDescent="0.25">
      <c r="A22" s="38" t="s">
        <v>131</v>
      </c>
      <c r="B22" s="37">
        <v>47678</v>
      </c>
      <c r="C22" s="39" t="str">
        <f t="shared" si="0"/>
        <v>3.3.90.30.04.01.0001.000008-01 - 146</v>
      </c>
      <c r="D22" s="29" t="s">
        <v>134</v>
      </c>
      <c r="E22" s="28" t="s">
        <v>135</v>
      </c>
      <c r="F22" s="37" t="s">
        <v>126</v>
      </c>
      <c r="G22" s="37">
        <v>146</v>
      </c>
      <c r="H22" s="40" t="s">
        <v>156</v>
      </c>
      <c r="I22" s="37">
        <v>17</v>
      </c>
      <c r="J22" s="37">
        <v>17</v>
      </c>
      <c r="K22" s="37" t="s">
        <v>190</v>
      </c>
    </row>
    <row r="23" spans="1:11" ht="31.5" customHeight="1" x14ac:dyDescent="0.25">
      <c r="A23" s="38" t="s">
        <v>131</v>
      </c>
      <c r="B23" s="37">
        <v>47678</v>
      </c>
      <c r="C23" s="39" t="str">
        <f t="shared" si="0"/>
        <v>3.3.90.30.04.01.0001.000008-01 - 147</v>
      </c>
      <c r="D23" s="29" t="s">
        <v>134</v>
      </c>
      <c r="E23" s="28" t="s">
        <v>135</v>
      </c>
      <c r="F23" s="37" t="s">
        <v>126</v>
      </c>
      <c r="G23" s="37">
        <v>147</v>
      </c>
      <c r="H23" s="40" t="s">
        <v>157</v>
      </c>
      <c r="I23" s="37">
        <v>19</v>
      </c>
      <c r="J23" s="37">
        <v>14</v>
      </c>
      <c r="K23" s="37" t="s">
        <v>190</v>
      </c>
    </row>
    <row r="24" spans="1:11" ht="36" customHeight="1" x14ac:dyDescent="0.25">
      <c r="A24" s="38" t="s">
        <v>131</v>
      </c>
      <c r="B24" s="37">
        <v>47678</v>
      </c>
      <c r="C24" s="39" t="str">
        <f t="shared" si="0"/>
        <v>3.3.90.30.04.01.0001.000008-01 - 148</v>
      </c>
      <c r="D24" s="29" t="s">
        <v>134</v>
      </c>
      <c r="E24" s="28" t="s">
        <v>135</v>
      </c>
      <c r="F24" s="37" t="s">
        <v>126</v>
      </c>
      <c r="G24" s="37">
        <v>148</v>
      </c>
      <c r="H24" s="40" t="s">
        <v>158</v>
      </c>
      <c r="I24" s="37">
        <v>36</v>
      </c>
      <c r="J24" s="37">
        <v>20</v>
      </c>
      <c r="K24" s="37" t="s">
        <v>190</v>
      </c>
    </row>
    <row r="25" spans="1:11" ht="32.25" customHeight="1" x14ac:dyDescent="0.25">
      <c r="A25" s="38" t="s">
        <v>131</v>
      </c>
      <c r="B25" s="37">
        <v>47678</v>
      </c>
      <c r="C25" s="39" t="str">
        <f t="shared" si="0"/>
        <v>3.3.90.30.04.01.0001.000008-01 - 149</v>
      </c>
      <c r="D25" s="29" t="s">
        <v>134</v>
      </c>
      <c r="E25" s="28" t="s">
        <v>135</v>
      </c>
      <c r="F25" s="37" t="s">
        <v>126</v>
      </c>
      <c r="G25" s="37">
        <v>149</v>
      </c>
      <c r="H25" s="40" t="s">
        <v>159</v>
      </c>
      <c r="I25" s="37">
        <v>30</v>
      </c>
      <c r="J25" s="37">
        <v>0</v>
      </c>
      <c r="K25" s="37" t="s">
        <v>190</v>
      </c>
    </row>
    <row r="26" spans="1:11" ht="32.25" customHeight="1" x14ac:dyDescent="0.25">
      <c r="A26" s="38" t="s">
        <v>131</v>
      </c>
      <c r="B26" s="37">
        <v>47678</v>
      </c>
      <c r="C26" s="39" t="str">
        <f t="shared" si="0"/>
        <v>3.3.90.30.04.01.0001.000008-01 - 150</v>
      </c>
      <c r="D26" s="29" t="s">
        <v>134</v>
      </c>
      <c r="E26" s="28" t="s">
        <v>135</v>
      </c>
      <c r="F26" s="37" t="s">
        <v>126</v>
      </c>
      <c r="G26" s="37">
        <v>150</v>
      </c>
      <c r="H26" s="40" t="s">
        <v>160</v>
      </c>
      <c r="I26" s="37">
        <v>116</v>
      </c>
      <c r="J26" s="37">
        <v>116</v>
      </c>
      <c r="K26" s="37" t="s">
        <v>190</v>
      </c>
    </row>
    <row r="27" spans="1:11" ht="34.5" customHeight="1" x14ac:dyDescent="0.25">
      <c r="A27" s="38" t="s">
        <v>131</v>
      </c>
      <c r="B27" s="37">
        <v>47678</v>
      </c>
      <c r="C27" s="39" t="str">
        <f t="shared" si="0"/>
        <v>3.3.90.30.04.01.0001.000008-01 - 196</v>
      </c>
      <c r="D27" s="29" t="s">
        <v>134</v>
      </c>
      <c r="E27" s="28" t="s">
        <v>135</v>
      </c>
      <c r="F27" s="37" t="s">
        <v>126</v>
      </c>
      <c r="G27" s="37">
        <v>196</v>
      </c>
      <c r="H27" s="40" t="s">
        <v>161</v>
      </c>
      <c r="I27" s="37">
        <v>23</v>
      </c>
      <c r="J27" s="37">
        <v>2</v>
      </c>
      <c r="K27" s="37" t="s">
        <v>190</v>
      </c>
    </row>
    <row r="28" spans="1:11" ht="32.25" customHeight="1" x14ac:dyDescent="0.25">
      <c r="A28" s="38" t="s">
        <v>131</v>
      </c>
      <c r="B28" s="37">
        <v>47678</v>
      </c>
      <c r="C28" s="39" t="str">
        <f t="shared" si="0"/>
        <v>3.3.90.30.04.01.0001.000008-01 - 197</v>
      </c>
      <c r="D28" s="29" t="s">
        <v>134</v>
      </c>
      <c r="E28" s="28" t="s">
        <v>135</v>
      </c>
      <c r="F28" s="37" t="s">
        <v>126</v>
      </c>
      <c r="G28" s="37">
        <v>197</v>
      </c>
      <c r="H28" s="40" t="s">
        <v>162</v>
      </c>
      <c r="I28" s="37">
        <v>3</v>
      </c>
      <c r="J28" s="37">
        <v>0</v>
      </c>
      <c r="K28" s="37" t="s">
        <v>190</v>
      </c>
    </row>
    <row r="29" spans="1:11" ht="31.5" customHeight="1" x14ac:dyDescent="0.25">
      <c r="A29" s="38" t="s">
        <v>131</v>
      </c>
      <c r="B29" s="37">
        <v>47678</v>
      </c>
      <c r="C29" s="39" t="str">
        <f t="shared" si="0"/>
        <v>3.3.90.30.04.01.0001.000008-01 - 220</v>
      </c>
      <c r="D29" s="29" t="s">
        <v>134</v>
      </c>
      <c r="E29" s="28" t="s">
        <v>135</v>
      </c>
      <c r="F29" s="37" t="s">
        <v>126</v>
      </c>
      <c r="G29" s="37">
        <v>220</v>
      </c>
      <c r="H29" s="40" t="s">
        <v>163</v>
      </c>
      <c r="I29" s="37">
        <v>3</v>
      </c>
      <c r="J29" s="37">
        <v>0</v>
      </c>
      <c r="K29" s="37" t="s">
        <v>190</v>
      </c>
    </row>
    <row r="30" spans="1:11" ht="35.25" customHeight="1" x14ac:dyDescent="0.25">
      <c r="A30" s="38" t="s">
        <v>131</v>
      </c>
      <c r="B30" s="37">
        <v>47678</v>
      </c>
      <c r="C30" s="39" t="str">
        <f t="shared" si="0"/>
        <v>3.3.90.30.04.01.0001.000008-01 - 195</v>
      </c>
      <c r="D30" s="29" t="s">
        <v>134</v>
      </c>
      <c r="E30" s="28" t="s">
        <v>135</v>
      </c>
      <c r="F30" s="37" t="s">
        <v>126</v>
      </c>
      <c r="G30" s="37">
        <v>195</v>
      </c>
      <c r="H30" s="40" t="s">
        <v>164</v>
      </c>
      <c r="I30" s="37">
        <v>6</v>
      </c>
      <c r="J30" s="37">
        <v>0</v>
      </c>
      <c r="K30" s="37" t="s">
        <v>190</v>
      </c>
    </row>
    <row r="31" spans="1:11" ht="49.5" customHeight="1" x14ac:dyDescent="0.25">
      <c r="A31" s="38" t="s">
        <v>131</v>
      </c>
      <c r="B31" s="37">
        <v>47678</v>
      </c>
      <c r="C31" s="39" t="str">
        <f t="shared" si="0"/>
        <v>3.3.90.30.04.01.0001.000008-01 - 40</v>
      </c>
      <c r="D31" s="29" t="s">
        <v>134</v>
      </c>
      <c r="E31" s="28" t="s">
        <v>135</v>
      </c>
      <c r="F31" s="37" t="s">
        <v>126</v>
      </c>
      <c r="G31" s="37">
        <v>40</v>
      </c>
      <c r="H31" s="40" t="s">
        <v>165</v>
      </c>
      <c r="I31" s="37">
        <v>160</v>
      </c>
      <c r="J31" s="37">
        <v>160</v>
      </c>
      <c r="K31" s="37" t="s">
        <v>190</v>
      </c>
    </row>
    <row r="32" spans="1:11" ht="36.75" customHeight="1" x14ac:dyDescent="0.25">
      <c r="A32" s="38" t="s">
        <v>131</v>
      </c>
      <c r="B32" s="37">
        <v>47678</v>
      </c>
      <c r="C32" s="39" t="str">
        <f t="shared" si="0"/>
        <v>3.3.90.30.04.01.0001.000008-01 - 140</v>
      </c>
      <c r="D32" s="29" t="s">
        <v>134</v>
      </c>
      <c r="E32" s="28" t="s">
        <v>135</v>
      </c>
      <c r="F32" s="37" t="s">
        <v>126</v>
      </c>
      <c r="G32" s="37">
        <v>140</v>
      </c>
      <c r="H32" s="40" t="s">
        <v>166</v>
      </c>
      <c r="I32" s="37">
        <v>27</v>
      </c>
      <c r="J32" s="37">
        <v>3</v>
      </c>
      <c r="K32" s="37" t="s">
        <v>190</v>
      </c>
    </row>
    <row r="33" spans="1:11" ht="36" customHeight="1" x14ac:dyDescent="0.25">
      <c r="A33" s="38" t="s">
        <v>131</v>
      </c>
      <c r="B33" s="37">
        <v>47678</v>
      </c>
      <c r="C33" s="39" t="str">
        <f t="shared" si="0"/>
        <v>3.3.90.30.04.01.0001.000008-01 - 139</v>
      </c>
      <c r="D33" s="29" t="s">
        <v>134</v>
      </c>
      <c r="E33" s="28" t="s">
        <v>135</v>
      </c>
      <c r="F33" s="37" t="s">
        <v>126</v>
      </c>
      <c r="G33" s="37">
        <v>139</v>
      </c>
      <c r="H33" s="40" t="s">
        <v>167</v>
      </c>
      <c r="I33" s="37">
        <v>15</v>
      </c>
      <c r="J33" s="37">
        <v>0</v>
      </c>
      <c r="K33" s="37" t="s">
        <v>190</v>
      </c>
    </row>
    <row r="34" spans="1:11" ht="36" customHeight="1" x14ac:dyDescent="0.25">
      <c r="A34" s="38" t="s">
        <v>131</v>
      </c>
      <c r="B34" s="37">
        <v>47678</v>
      </c>
      <c r="C34" s="39" t="str">
        <f t="shared" si="0"/>
        <v>3.3.90.30.04.01.0001.000008-01 - 137</v>
      </c>
      <c r="D34" s="29" t="s">
        <v>134</v>
      </c>
      <c r="E34" s="28" t="s">
        <v>135</v>
      </c>
      <c r="F34" s="37" t="s">
        <v>126</v>
      </c>
      <c r="G34" s="37">
        <v>137</v>
      </c>
      <c r="H34" s="40" t="s">
        <v>168</v>
      </c>
      <c r="I34" s="37">
        <v>15</v>
      </c>
      <c r="J34" s="37">
        <v>0</v>
      </c>
      <c r="K34" s="37" t="s">
        <v>190</v>
      </c>
    </row>
    <row r="35" spans="1:11" ht="33" customHeight="1" x14ac:dyDescent="0.25">
      <c r="A35" s="38" t="s">
        <v>131</v>
      </c>
      <c r="B35" s="37">
        <v>47678</v>
      </c>
      <c r="C35" s="39" t="str">
        <f t="shared" si="0"/>
        <v>3.3.90.30.04.01.0001.000008-01 - 136</v>
      </c>
      <c r="D35" s="29" t="s">
        <v>134</v>
      </c>
      <c r="E35" s="28" t="s">
        <v>135</v>
      </c>
      <c r="F35" s="37" t="s">
        <v>126</v>
      </c>
      <c r="G35" s="37">
        <v>136</v>
      </c>
      <c r="H35" s="40" t="s">
        <v>169</v>
      </c>
      <c r="I35" s="37">
        <v>35</v>
      </c>
      <c r="J35" s="37">
        <v>25</v>
      </c>
      <c r="K35" s="37" t="s">
        <v>190</v>
      </c>
    </row>
    <row r="36" spans="1:11" ht="32.25" customHeight="1" x14ac:dyDescent="0.25">
      <c r="A36" s="38" t="s">
        <v>131</v>
      </c>
      <c r="B36" s="37">
        <v>47678</v>
      </c>
      <c r="C36" s="39" t="str">
        <f t="shared" si="0"/>
        <v>3.3.90.30.04.01.0001.000008-01 - 135</v>
      </c>
      <c r="D36" s="29" t="s">
        <v>134</v>
      </c>
      <c r="E36" s="28" t="s">
        <v>135</v>
      </c>
      <c r="F36" s="37" t="s">
        <v>126</v>
      </c>
      <c r="G36" s="37">
        <v>135</v>
      </c>
      <c r="H36" s="40" t="s">
        <v>170</v>
      </c>
      <c r="I36" s="37">
        <v>30</v>
      </c>
      <c r="J36" s="37">
        <v>30</v>
      </c>
      <c r="K36" s="37" t="s">
        <v>190</v>
      </c>
    </row>
    <row r="37" spans="1:11" ht="33.75" customHeight="1" x14ac:dyDescent="0.25">
      <c r="A37" s="38" t="s">
        <v>131</v>
      </c>
      <c r="B37" s="37">
        <v>47678</v>
      </c>
      <c r="C37" s="39" t="str">
        <f t="shared" si="0"/>
        <v>3.3.90.30.04.01.0001.000008-01 - 134</v>
      </c>
      <c r="D37" s="29" t="s">
        <v>134</v>
      </c>
      <c r="E37" s="28" t="s">
        <v>135</v>
      </c>
      <c r="F37" s="37" t="s">
        <v>126</v>
      </c>
      <c r="G37" s="37">
        <v>134</v>
      </c>
      <c r="H37" s="40" t="s">
        <v>171</v>
      </c>
      <c r="I37" s="37">
        <v>26</v>
      </c>
      <c r="J37" s="37">
        <v>26</v>
      </c>
      <c r="K37" s="37" t="s">
        <v>190</v>
      </c>
    </row>
    <row r="38" spans="1:11" ht="34.5" customHeight="1" x14ac:dyDescent="0.25">
      <c r="A38" s="38" t="s">
        <v>131</v>
      </c>
      <c r="B38" s="37">
        <v>47678</v>
      </c>
      <c r="C38" s="39" t="str">
        <f t="shared" si="0"/>
        <v>3.3.90.30.04.01.0001.000008-01 - 133</v>
      </c>
      <c r="D38" s="29" t="s">
        <v>134</v>
      </c>
      <c r="E38" s="28" t="s">
        <v>135</v>
      </c>
      <c r="F38" s="37" t="s">
        <v>126</v>
      </c>
      <c r="G38" s="37">
        <v>133</v>
      </c>
      <c r="H38" s="40" t="s">
        <v>172</v>
      </c>
      <c r="I38" s="37">
        <v>31</v>
      </c>
      <c r="J38" s="37">
        <v>31</v>
      </c>
      <c r="K38" s="37" t="s">
        <v>190</v>
      </c>
    </row>
    <row r="39" spans="1:11" ht="39.75" customHeight="1" x14ac:dyDescent="0.25">
      <c r="A39" s="38" t="s">
        <v>131</v>
      </c>
      <c r="B39" s="37">
        <v>47678</v>
      </c>
      <c r="C39" s="39" t="str">
        <f t="shared" si="0"/>
        <v>3.3.90.30.04.01.0001.000008-01 - 2</v>
      </c>
      <c r="D39" s="29" t="s">
        <v>134</v>
      </c>
      <c r="E39" s="28" t="s">
        <v>135</v>
      </c>
      <c r="F39" s="37" t="s">
        <v>126</v>
      </c>
      <c r="G39" s="37">
        <v>2</v>
      </c>
      <c r="H39" s="40" t="s">
        <v>173</v>
      </c>
      <c r="I39" s="37">
        <v>43</v>
      </c>
      <c r="J39" s="37">
        <v>40</v>
      </c>
      <c r="K39" s="37" t="s">
        <v>190</v>
      </c>
    </row>
    <row r="40" spans="1:11" ht="34.5" customHeight="1" x14ac:dyDescent="0.25">
      <c r="A40" s="38" t="s">
        <v>131</v>
      </c>
      <c r="B40" s="37">
        <v>47678</v>
      </c>
      <c r="C40" s="39" t="str">
        <f t="shared" si="0"/>
        <v>3.3.90.30.04.01.0001.000008-01 - 132</v>
      </c>
      <c r="D40" s="29" t="s">
        <v>134</v>
      </c>
      <c r="E40" s="28" t="s">
        <v>135</v>
      </c>
      <c r="F40" s="37" t="s">
        <v>126</v>
      </c>
      <c r="G40" s="37">
        <v>132</v>
      </c>
      <c r="H40" s="40" t="s">
        <v>174</v>
      </c>
      <c r="I40" s="37">
        <v>80</v>
      </c>
      <c r="J40" s="37">
        <v>80</v>
      </c>
      <c r="K40" s="37" t="s">
        <v>190</v>
      </c>
    </row>
    <row r="41" spans="1:11" ht="39.75" customHeight="1" x14ac:dyDescent="0.25">
      <c r="A41" s="38" t="s">
        <v>131</v>
      </c>
      <c r="B41" s="37">
        <v>47678</v>
      </c>
      <c r="C41" s="39" t="str">
        <f t="shared" si="0"/>
        <v>3.3.90.30.04.01.0001.000008-01 - 56</v>
      </c>
      <c r="D41" s="29" t="s">
        <v>134</v>
      </c>
      <c r="E41" s="28" t="s">
        <v>135</v>
      </c>
      <c r="F41" s="37" t="s">
        <v>126</v>
      </c>
      <c r="G41" s="37">
        <v>56</v>
      </c>
      <c r="H41" s="40" t="s">
        <v>175</v>
      </c>
      <c r="I41" s="37">
        <v>15</v>
      </c>
      <c r="J41" s="37">
        <v>15</v>
      </c>
      <c r="K41" s="37" t="s">
        <v>190</v>
      </c>
    </row>
    <row r="42" spans="1:11" ht="34.5" customHeight="1" x14ac:dyDescent="0.25">
      <c r="A42" s="38" t="s">
        <v>131</v>
      </c>
      <c r="B42" s="37">
        <v>47678</v>
      </c>
      <c r="C42" s="39" t="str">
        <f t="shared" si="0"/>
        <v>3.3.90.30.04.01.0001.000008-01 - 54</v>
      </c>
      <c r="D42" s="29" t="s">
        <v>134</v>
      </c>
      <c r="E42" s="28" t="s">
        <v>135</v>
      </c>
      <c r="F42" s="37" t="s">
        <v>126</v>
      </c>
      <c r="G42" s="37">
        <v>54</v>
      </c>
      <c r="H42" s="40" t="s">
        <v>176</v>
      </c>
      <c r="I42" s="37">
        <v>40</v>
      </c>
      <c r="J42" s="37">
        <v>40</v>
      </c>
      <c r="K42" s="37" t="s">
        <v>190</v>
      </c>
    </row>
    <row r="43" spans="1:11" ht="32.25" customHeight="1" x14ac:dyDescent="0.25">
      <c r="A43" s="38" t="s">
        <v>131</v>
      </c>
      <c r="B43" s="37">
        <v>47678</v>
      </c>
      <c r="C43" s="39" t="str">
        <f t="shared" si="0"/>
        <v>3.3.90.30.04.01.0001.000008-01 - 50</v>
      </c>
      <c r="D43" s="29" t="s">
        <v>134</v>
      </c>
      <c r="E43" s="28" t="s">
        <v>135</v>
      </c>
      <c r="F43" s="37" t="s">
        <v>126</v>
      </c>
      <c r="G43" s="37">
        <v>50</v>
      </c>
      <c r="H43" s="40" t="s">
        <v>177</v>
      </c>
      <c r="I43" s="37">
        <v>24</v>
      </c>
      <c r="J43" s="37">
        <v>0</v>
      </c>
      <c r="K43" s="37" t="s">
        <v>190</v>
      </c>
    </row>
    <row r="44" spans="1:11" ht="31.5" customHeight="1" x14ac:dyDescent="0.25">
      <c r="A44" s="38" t="s">
        <v>131</v>
      </c>
      <c r="B44" s="37">
        <v>47678</v>
      </c>
      <c r="C44" s="39" t="str">
        <f t="shared" si="0"/>
        <v>3.3.90.30.04.01.0001.000008-01 - 14</v>
      </c>
      <c r="D44" s="29" t="s">
        <v>134</v>
      </c>
      <c r="E44" s="28" t="s">
        <v>135</v>
      </c>
      <c r="F44" s="37" t="s">
        <v>126</v>
      </c>
      <c r="G44" s="37">
        <v>14</v>
      </c>
      <c r="H44" s="40" t="s">
        <v>178</v>
      </c>
      <c r="I44" s="37">
        <v>12</v>
      </c>
      <c r="J44" s="37">
        <v>0</v>
      </c>
      <c r="K44" s="37" t="s">
        <v>190</v>
      </c>
    </row>
    <row r="45" spans="1:11" ht="36.75" customHeight="1" x14ac:dyDescent="0.25">
      <c r="A45" s="38" t="s">
        <v>131</v>
      </c>
      <c r="B45" s="37">
        <v>47678</v>
      </c>
      <c r="C45" s="39" t="str">
        <f t="shared" si="0"/>
        <v>3.3.90.30.04.01.0001.000008-01 - 94</v>
      </c>
      <c r="D45" s="29" t="s">
        <v>134</v>
      </c>
      <c r="E45" s="28" t="s">
        <v>135</v>
      </c>
      <c r="F45" s="37" t="s">
        <v>126</v>
      </c>
      <c r="G45" s="37">
        <v>94</v>
      </c>
      <c r="H45" s="40" t="s">
        <v>179</v>
      </c>
      <c r="I45" s="37">
        <v>95</v>
      </c>
      <c r="J45" s="37">
        <v>95</v>
      </c>
      <c r="K45" s="37" t="s">
        <v>190</v>
      </c>
    </row>
    <row r="46" spans="1:11" ht="36.75" customHeight="1" x14ac:dyDescent="0.25">
      <c r="A46" s="38" t="s">
        <v>131</v>
      </c>
      <c r="B46" s="37">
        <v>47678</v>
      </c>
      <c r="C46" s="39" t="str">
        <f t="shared" si="0"/>
        <v>3.3.90.30.04.01.0001.000008-01 - 131</v>
      </c>
      <c r="D46" s="29" t="s">
        <v>134</v>
      </c>
      <c r="E46" s="28" t="s">
        <v>135</v>
      </c>
      <c r="F46" s="37" t="s">
        <v>126</v>
      </c>
      <c r="G46" s="37">
        <v>131</v>
      </c>
      <c r="H46" s="40" t="s">
        <v>180</v>
      </c>
      <c r="I46" s="37">
        <v>7</v>
      </c>
      <c r="J46" s="37">
        <v>7</v>
      </c>
      <c r="K46" s="37" t="s">
        <v>190</v>
      </c>
    </row>
    <row r="47" spans="1:11" ht="48.75" customHeight="1" x14ac:dyDescent="0.25">
      <c r="A47" s="38" t="s">
        <v>131</v>
      </c>
      <c r="B47" s="37">
        <v>47678</v>
      </c>
      <c r="C47" s="39" t="str">
        <f t="shared" si="0"/>
        <v>3.3.90.30.04.01.0001.000008-01 - 112</v>
      </c>
      <c r="D47" s="29" t="s">
        <v>134</v>
      </c>
      <c r="E47" s="28" t="s">
        <v>135</v>
      </c>
      <c r="F47" s="37" t="s">
        <v>126</v>
      </c>
      <c r="G47" s="37">
        <v>112</v>
      </c>
      <c r="H47" s="40" t="s">
        <v>181</v>
      </c>
      <c r="I47" s="37">
        <v>80</v>
      </c>
      <c r="J47" s="37">
        <v>0</v>
      </c>
      <c r="K47" s="37" t="s">
        <v>190</v>
      </c>
    </row>
    <row r="48" spans="1:11" ht="32.25" customHeight="1" x14ac:dyDescent="0.25">
      <c r="A48" s="38" t="s">
        <v>131</v>
      </c>
      <c r="B48" s="37">
        <v>47678</v>
      </c>
      <c r="C48" s="39" t="str">
        <f t="shared" si="0"/>
        <v>3.3.90.30.04.01.0001.000008-01 - 110</v>
      </c>
      <c r="D48" s="29" t="s">
        <v>134</v>
      </c>
      <c r="E48" s="28" t="s">
        <v>135</v>
      </c>
      <c r="F48" s="37" t="s">
        <v>126</v>
      </c>
      <c r="G48" s="37">
        <v>110</v>
      </c>
      <c r="H48" s="40" t="s">
        <v>182</v>
      </c>
      <c r="I48" s="37">
        <v>8</v>
      </c>
      <c r="J48" s="37">
        <v>8</v>
      </c>
      <c r="K48" s="37" t="s">
        <v>190</v>
      </c>
    </row>
    <row r="49" spans="1:11" ht="37.5" customHeight="1" x14ac:dyDescent="0.25">
      <c r="A49" s="38" t="s">
        <v>131</v>
      </c>
      <c r="B49" s="37">
        <v>47678</v>
      </c>
      <c r="C49" s="39" t="str">
        <f t="shared" si="0"/>
        <v>3.3.90.30.04.01.0001.000008-01 - 97</v>
      </c>
      <c r="D49" s="29" t="s">
        <v>134</v>
      </c>
      <c r="E49" s="28" t="s">
        <v>135</v>
      </c>
      <c r="F49" s="37" t="s">
        <v>126</v>
      </c>
      <c r="G49" s="37">
        <v>97</v>
      </c>
      <c r="H49" s="40" t="s">
        <v>183</v>
      </c>
      <c r="I49" s="37">
        <v>90</v>
      </c>
      <c r="J49" s="37">
        <v>90</v>
      </c>
      <c r="K49" s="37" t="s">
        <v>190</v>
      </c>
    </row>
    <row r="50" spans="1:11" ht="36" customHeight="1" x14ac:dyDescent="0.25">
      <c r="A50" s="38" t="s">
        <v>131</v>
      </c>
      <c r="B50" s="37">
        <v>47678</v>
      </c>
      <c r="C50" s="39" t="str">
        <f t="shared" si="0"/>
        <v>3.3.90.30.04.01.0001.000008-01 - 63</v>
      </c>
      <c r="D50" s="29" t="s">
        <v>134</v>
      </c>
      <c r="E50" s="28" t="s">
        <v>135</v>
      </c>
      <c r="F50" s="37" t="s">
        <v>126</v>
      </c>
      <c r="G50" s="37">
        <v>63</v>
      </c>
      <c r="H50" s="40" t="s">
        <v>184</v>
      </c>
      <c r="I50" s="37">
        <v>16</v>
      </c>
      <c r="J50" s="37">
        <v>4</v>
      </c>
      <c r="K50" s="37" t="s">
        <v>190</v>
      </c>
    </row>
    <row r="51" spans="1:11" ht="36.75" customHeight="1" x14ac:dyDescent="0.25">
      <c r="A51" s="38" t="s">
        <v>131</v>
      </c>
      <c r="B51" s="37">
        <v>47678</v>
      </c>
      <c r="C51" s="39" t="str">
        <f t="shared" si="0"/>
        <v>3.3.90.30.04.01.0001.000008-01 - 64</v>
      </c>
      <c r="D51" s="29" t="s">
        <v>134</v>
      </c>
      <c r="E51" s="28" t="s">
        <v>135</v>
      </c>
      <c r="F51" s="37" t="s">
        <v>126</v>
      </c>
      <c r="G51" s="37">
        <v>64</v>
      </c>
      <c r="H51" s="40" t="s">
        <v>185</v>
      </c>
      <c r="I51" s="37">
        <v>75</v>
      </c>
      <c r="J51" s="37">
        <v>48</v>
      </c>
      <c r="K51" s="37" t="s">
        <v>190</v>
      </c>
    </row>
    <row r="52" spans="1:11" ht="52.5" customHeight="1" x14ac:dyDescent="0.25">
      <c r="A52" s="38" t="s">
        <v>131</v>
      </c>
      <c r="B52" s="37">
        <v>47678</v>
      </c>
      <c r="C52" s="39" t="str">
        <f t="shared" si="0"/>
        <v>3.3.90.30.04.01.0001.000008-01 - 70</v>
      </c>
      <c r="D52" s="29" t="s">
        <v>134</v>
      </c>
      <c r="E52" s="28" t="s">
        <v>135</v>
      </c>
      <c r="F52" s="37" t="s">
        <v>126</v>
      </c>
      <c r="G52" s="37">
        <v>70</v>
      </c>
      <c r="H52" s="40" t="s">
        <v>186</v>
      </c>
      <c r="I52" s="37">
        <v>166</v>
      </c>
      <c r="J52" s="37">
        <v>157</v>
      </c>
      <c r="K52" s="37" t="s">
        <v>190</v>
      </c>
    </row>
    <row r="53" spans="1:11" ht="50.25" customHeight="1" x14ac:dyDescent="0.25">
      <c r="A53" s="38" t="s">
        <v>131</v>
      </c>
      <c r="B53" s="37">
        <v>47678</v>
      </c>
      <c r="C53" s="39" t="str">
        <f t="shared" si="0"/>
        <v>3.3.90.30.04.01.0001.000008-01 - 72</v>
      </c>
      <c r="D53" s="29" t="s">
        <v>134</v>
      </c>
      <c r="E53" s="28" t="s">
        <v>135</v>
      </c>
      <c r="F53" s="37" t="s">
        <v>126</v>
      </c>
      <c r="G53" s="37">
        <v>72</v>
      </c>
      <c r="H53" s="40" t="s">
        <v>187</v>
      </c>
      <c r="I53" s="37">
        <v>62</v>
      </c>
      <c r="J53" s="37">
        <v>62</v>
      </c>
      <c r="K53" s="37" t="s">
        <v>190</v>
      </c>
    </row>
    <row r="54" spans="1:11" ht="47.25" customHeight="1" x14ac:dyDescent="0.25">
      <c r="A54" s="38" t="s">
        <v>131</v>
      </c>
      <c r="B54" s="37">
        <v>47678</v>
      </c>
      <c r="C54" s="39" t="str">
        <f t="shared" si="0"/>
        <v>3.3.90.30.04.01.0001.000008-01 - 90</v>
      </c>
      <c r="D54" s="29" t="s">
        <v>134</v>
      </c>
      <c r="E54" s="28" t="s">
        <v>135</v>
      </c>
      <c r="F54" s="37" t="s">
        <v>126</v>
      </c>
      <c r="G54" s="37">
        <v>90</v>
      </c>
      <c r="H54" s="40" t="s">
        <v>188</v>
      </c>
      <c r="I54" s="37">
        <v>16</v>
      </c>
      <c r="J54" s="37">
        <v>16</v>
      </c>
      <c r="K54" s="37" t="s">
        <v>190</v>
      </c>
    </row>
    <row r="55" spans="1:11" ht="38.25" customHeight="1" x14ac:dyDescent="0.25">
      <c r="A55" s="38" t="s">
        <v>132</v>
      </c>
      <c r="B55" s="37">
        <v>47678</v>
      </c>
      <c r="C55" s="39" t="str">
        <f t="shared" si="0"/>
        <v>3.3.90.30.04.01.0001.000009-01 - 300</v>
      </c>
      <c r="D55" s="29" t="s">
        <v>191</v>
      </c>
      <c r="E55" s="28" t="s">
        <v>192</v>
      </c>
      <c r="F55" s="37" t="s">
        <v>126</v>
      </c>
      <c r="G55" s="37">
        <v>300</v>
      </c>
      <c r="H55" s="40" t="s">
        <v>193</v>
      </c>
      <c r="I55" s="37">
        <v>18</v>
      </c>
      <c r="J55" s="37">
        <v>0</v>
      </c>
      <c r="K55" s="37" t="s">
        <v>190</v>
      </c>
    </row>
    <row r="56" spans="1:11" ht="44.25" customHeight="1" x14ac:dyDescent="0.25">
      <c r="A56" s="38" t="s">
        <v>132</v>
      </c>
      <c r="B56" s="37">
        <v>47678</v>
      </c>
      <c r="C56" s="39" t="str">
        <f t="shared" si="0"/>
        <v>3.3.90.30.04.01.0001.000009-01 - 14</v>
      </c>
      <c r="D56" s="29" t="s">
        <v>191</v>
      </c>
      <c r="E56" s="28" t="s">
        <v>192</v>
      </c>
      <c r="F56" s="37" t="s">
        <v>126</v>
      </c>
      <c r="G56" s="37">
        <v>14</v>
      </c>
      <c r="H56" s="40" t="s">
        <v>178</v>
      </c>
      <c r="I56" s="37">
        <v>4</v>
      </c>
      <c r="J56" s="37">
        <v>0</v>
      </c>
      <c r="K56" s="37" t="s">
        <v>190</v>
      </c>
    </row>
    <row r="57" spans="1:11" ht="38.25" customHeight="1" x14ac:dyDescent="0.25">
      <c r="A57" s="38" t="s">
        <v>132</v>
      </c>
      <c r="B57" s="37">
        <v>47678</v>
      </c>
      <c r="C57" s="39" t="str">
        <f t="shared" si="0"/>
        <v>3.3.90.30.04.01.0001.000009-01 - 2</v>
      </c>
      <c r="D57" s="29" t="s">
        <v>191</v>
      </c>
      <c r="E57" s="28" t="s">
        <v>192</v>
      </c>
      <c r="F57" s="37" t="s">
        <v>126</v>
      </c>
      <c r="G57" s="37">
        <v>2</v>
      </c>
      <c r="H57" s="40" t="s">
        <v>173</v>
      </c>
      <c r="I57" s="37">
        <v>330</v>
      </c>
      <c r="J57" s="37">
        <v>100</v>
      </c>
      <c r="K57" s="37" t="s">
        <v>190</v>
      </c>
    </row>
    <row r="58" spans="1:11" ht="40.5" customHeight="1" x14ac:dyDescent="0.25">
      <c r="A58" s="38" t="s">
        <v>132</v>
      </c>
      <c r="B58" s="37">
        <v>47678</v>
      </c>
      <c r="C58" s="39" t="str">
        <f t="shared" si="0"/>
        <v>3.3.90.30.04.01.0001.000009-01 - 196</v>
      </c>
      <c r="D58" s="29" t="s">
        <v>191</v>
      </c>
      <c r="E58" s="28" t="s">
        <v>192</v>
      </c>
      <c r="F58" s="37" t="s">
        <v>126</v>
      </c>
      <c r="G58" s="37">
        <v>196</v>
      </c>
      <c r="H58" s="40" t="s">
        <v>161</v>
      </c>
      <c r="I58" s="37">
        <v>23</v>
      </c>
      <c r="J58" s="37">
        <v>2</v>
      </c>
      <c r="K58" s="37" t="s">
        <v>190</v>
      </c>
    </row>
    <row r="59" spans="1:11" ht="42.75" customHeight="1" x14ac:dyDescent="0.25">
      <c r="A59" s="38" t="s">
        <v>132</v>
      </c>
      <c r="B59" s="37">
        <v>47678</v>
      </c>
      <c r="C59" s="39" t="str">
        <f t="shared" si="0"/>
        <v>3.3.90.30.04.01.0001.000009-01 - 140</v>
      </c>
      <c r="D59" s="29" t="s">
        <v>191</v>
      </c>
      <c r="E59" s="28" t="s">
        <v>192</v>
      </c>
      <c r="F59" s="37" t="s">
        <v>126</v>
      </c>
      <c r="G59" s="37">
        <v>140</v>
      </c>
      <c r="H59" s="40" t="s">
        <v>166</v>
      </c>
      <c r="I59" s="37">
        <v>15</v>
      </c>
      <c r="J59" s="37">
        <v>4</v>
      </c>
      <c r="K59" s="37" t="s">
        <v>190</v>
      </c>
    </row>
    <row r="60" spans="1:11" ht="52.5" customHeight="1" x14ac:dyDescent="0.25">
      <c r="A60" s="38" t="s">
        <v>194</v>
      </c>
      <c r="B60" s="37">
        <v>47678</v>
      </c>
      <c r="C60" s="39" t="s">
        <v>194</v>
      </c>
      <c r="D60" s="29" t="s">
        <v>195</v>
      </c>
      <c r="E60" s="28" t="s">
        <v>196</v>
      </c>
      <c r="F60" s="37" t="s">
        <v>126</v>
      </c>
      <c r="G60" s="37">
        <v>40</v>
      </c>
      <c r="H60" s="40" t="s">
        <v>165</v>
      </c>
      <c r="J60" s="37">
        <v>72</v>
      </c>
    </row>
    <row r="61" spans="1:11" ht="82.5" customHeight="1" x14ac:dyDescent="0.25">
      <c r="D61" s="1"/>
      <c r="E61" s="1"/>
      <c r="H61" s="1"/>
    </row>
    <row r="62" spans="1:11" ht="81" customHeight="1" x14ac:dyDescent="0.25">
      <c r="D62" s="1"/>
      <c r="E62" s="1"/>
      <c r="H62" s="1"/>
    </row>
    <row r="63" spans="1:11" ht="81.75" customHeight="1" x14ac:dyDescent="0.25">
      <c r="D63" s="1"/>
      <c r="E63" s="1"/>
      <c r="H63" s="1"/>
    </row>
    <row r="64" spans="1:11" ht="81.75" customHeight="1" x14ac:dyDescent="0.25">
      <c r="D64" s="1"/>
      <c r="E64" s="1"/>
      <c r="H64" s="1"/>
    </row>
    <row r="65" spans="4:8" ht="85.5" customHeight="1" x14ac:dyDescent="0.25">
      <c r="D65" s="1"/>
      <c r="E65" s="1"/>
      <c r="H65" s="1"/>
    </row>
    <row r="66" spans="4:8" ht="82.5" customHeight="1" x14ac:dyDescent="0.25">
      <c r="D66" s="1"/>
      <c r="E66" s="1"/>
      <c r="H66" s="1"/>
    </row>
    <row r="67" spans="4:8" ht="84" customHeight="1" x14ac:dyDescent="0.25">
      <c r="D67" s="1"/>
      <c r="E67" s="1"/>
      <c r="H67" s="1"/>
    </row>
    <row r="68" spans="4:8" ht="84" customHeight="1" x14ac:dyDescent="0.25">
      <c r="D68" s="1"/>
      <c r="E68" s="1"/>
      <c r="H68" s="1"/>
    </row>
    <row r="69" spans="4:8" ht="63" customHeight="1" x14ac:dyDescent="0.25">
      <c r="D69" s="1"/>
      <c r="E69" s="1"/>
      <c r="H69" s="1"/>
    </row>
    <row r="70" spans="4:8" ht="63" customHeight="1" x14ac:dyDescent="0.25">
      <c r="D70" s="1"/>
      <c r="E70" s="1"/>
      <c r="H70" s="1"/>
    </row>
    <row r="71" spans="4:8" ht="63" customHeight="1" x14ac:dyDescent="0.25">
      <c r="D71" s="1"/>
      <c r="E71" s="1"/>
      <c r="H71" s="1"/>
    </row>
    <row r="72" spans="4:8" ht="63" customHeight="1" x14ac:dyDescent="0.25">
      <c r="D72" s="1"/>
      <c r="E72" s="1"/>
      <c r="H72" s="1"/>
    </row>
    <row r="73" spans="4:8" ht="63" customHeight="1" x14ac:dyDescent="0.25">
      <c r="D73" s="1"/>
      <c r="E73" s="1"/>
      <c r="H73" s="1"/>
    </row>
    <row r="74" spans="4:8" ht="63" customHeight="1" x14ac:dyDescent="0.25">
      <c r="D74" s="1"/>
      <c r="E74" s="1"/>
      <c r="H74" s="1"/>
    </row>
    <row r="75" spans="4:8" ht="63" customHeight="1" x14ac:dyDescent="0.25">
      <c r="D75" s="1"/>
      <c r="E75" s="1"/>
      <c r="H75" s="1"/>
    </row>
    <row r="76" spans="4:8" ht="63" customHeight="1" x14ac:dyDescent="0.25">
      <c r="D76" s="1"/>
      <c r="E76" s="1"/>
      <c r="H76" s="1"/>
    </row>
    <row r="77" spans="4:8" ht="63" customHeight="1" x14ac:dyDescent="0.25">
      <c r="D77" s="1"/>
      <c r="E77" s="1"/>
      <c r="H77" s="1"/>
    </row>
    <row r="78" spans="4:8" ht="63" customHeight="1" x14ac:dyDescent="0.25">
      <c r="D78" s="1"/>
      <c r="E78" s="1"/>
      <c r="H78" s="1"/>
    </row>
    <row r="79" spans="4:8" ht="63" customHeight="1" x14ac:dyDescent="0.25">
      <c r="D79" s="1"/>
      <c r="E79" s="1"/>
      <c r="H79" s="1"/>
    </row>
    <row r="80" spans="4:8" ht="63" customHeight="1" x14ac:dyDescent="0.25">
      <c r="D80" s="1"/>
      <c r="E80" s="1"/>
      <c r="H80" s="1"/>
    </row>
    <row r="81" spans="4:8" ht="63" customHeight="1" x14ac:dyDescent="0.25">
      <c r="D81" s="1"/>
      <c r="E81" s="1"/>
      <c r="H81" s="1"/>
    </row>
    <row r="82" spans="4:8" ht="63" customHeight="1" x14ac:dyDescent="0.25">
      <c r="D82" s="1"/>
      <c r="E82" s="1"/>
      <c r="H82" s="1"/>
    </row>
    <row r="83" spans="4:8" ht="63" customHeight="1" x14ac:dyDescent="0.25">
      <c r="D83" s="1"/>
      <c r="E83" s="1"/>
      <c r="H83" s="1"/>
    </row>
    <row r="84" spans="4:8" ht="63" customHeight="1" x14ac:dyDescent="0.25">
      <c r="D84" s="1"/>
      <c r="E84" s="1"/>
      <c r="H84" s="1"/>
    </row>
    <row r="85" spans="4:8" ht="63" customHeight="1" x14ac:dyDescent="0.25">
      <c r="D85" s="1"/>
      <c r="E85" s="1"/>
      <c r="H85" s="1"/>
    </row>
    <row r="86" spans="4:8" ht="63" customHeight="1" x14ac:dyDescent="0.25">
      <c r="D86" s="1"/>
      <c r="E86" s="1"/>
      <c r="H86" s="1"/>
    </row>
    <row r="87" spans="4:8" ht="63" customHeight="1" x14ac:dyDescent="0.25">
      <c r="D87" s="1"/>
      <c r="E87" s="1"/>
      <c r="H87" s="1"/>
    </row>
    <row r="88" spans="4:8" ht="63" customHeight="1" x14ac:dyDescent="0.25">
      <c r="D88" s="1"/>
      <c r="E88" s="1"/>
      <c r="H88" s="1"/>
    </row>
    <row r="89" spans="4:8" ht="63" customHeight="1" x14ac:dyDescent="0.25">
      <c r="D89" s="1"/>
      <c r="E89" s="1"/>
      <c r="H89" s="1"/>
    </row>
    <row r="90" spans="4:8" ht="63" customHeight="1" x14ac:dyDescent="0.25">
      <c r="D90" s="1"/>
      <c r="E90" s="1"/>
      <c r="H90" s="1"/>
    </row>
    <row r="91" spans="4:8" ht="63" customHeight="1" x14ac:dyDescent="0.25">
      <c r="D91" s="1"/>
      <c r="E91" s="1"/>
      <c r="H91" s="1"/>
    </row>
    <row r="92" spans="4:8" ht="63" customHeight="1" x14ac:dyDescent="0.25">
      <c r="D92" s="1"/>
      <c r="E92" s="1"/>
      <c r="H92" s="1"/>
    </row>
    <row r="93" spans="4:8" ht="63" customHeight="1" x14ac:dyDescent="0.25">
      <c r="D93" s="1"/>
      <c r="E93" s="1"/>
      <c r="H93" s="1"/>
    </row>
    <row r="94" spans="4:8" ht="63" customHeight="1" x14ac:dyDescent="0.25">
      <c r="D94" s="1"/>
      <c r="E94" s="1"/>
      <c r="H94" s="1"/>
    </row>
    <row r="95" spans="4:8" ht="63" customHeight="1" x14ac:dyDescent="0.25">
      <c r="D95" s="1"/>
      <c r="E95" s="1"/>
      <c r="H95" s="1"/>
    </row>
    <row r="96" spans="4:8" ht="63" customHeight="1" x14ac:dyDescent="0.25">
      <c r="D96" s="1"/>
      <c r="E96" s="1"/>
      <c r="H96" s="1"/>
    </row>
    <row r="97" spans="4:8" ht="63" customHeight="1" x14ac:dyDescent="0.25">
      <c r="D97" s="1"/>
      <c r="E97" s="1"/>
      <c r="H97" s="1"/>
    </row>
    <row r="98" spans="4:8" ht="63" customHeight="1" x14ac:dyDescent="0.25">
      <c r="D98" s="1"/>
      <c r="E98" s="1"/>
      <c r="H98" s="1"/>
    </row>
    <row r="99" spans="4:8" ht="63" customHeight="1" x14ac:dyDescent="0.25">
      <c r="D99" s="1"/>
      <c r="E99" s="1"/>
      <c r="H99" s="1"/>
    </row>
    <row r="100" spans="4:8" ht="63" customHeight="1" x14ac:dyDescent="0.25">
      <c r="D100" s="1"/>
      <c r="E100" s="1"/>
      <c r="H100" s="1"/>
    </row>
    <row r="101" spans="4:8" ht="63" customHeight="1" x14ac:dyDescent="0.25">
      <c r="D101" s="1"/>
      <c r="E101" s="1"/>
      <c r="H101" s="1"/>
    </row>
    <row r="102" spans="4:8" ht="63" customHeight="1" x14ac:dyDescent="0.25">
      <c r="D102" s="1"/>
      <c r="E102" s="1"/>
      <c r="H102" s="1"/>
    </row>
    <row r="103" spans="4:8" ht="63" customHeight="1" x14ac:dyDescent="0.25">
      <c r="D103" s="1"/>
      <c r="E103" s="1"/>
      <c r="H103" s="1"/>
    </row>
    <row r="104" spans="4:8" ht="63" customHeight="1" x14ac:dyDescent="0.25">
      <c r="D104" s="1"/>
      <c r="E104" s="1"/>
      <c r="H104" s="1"/>
    </row>
    <row r="105" spans="4:8" ht="63" customHeight="1" x14ac:dyDescent="0.25">
      <c r="D105" s="1"/>
      <c r="E105" s="1"/>
      <c r="H105" s="1"/>
    </row>
    <row r="106" spans="4:8" ht="63" customHeight="1" x14ac:dyDescent="0.25">
      <c r="D106" s="1"/>
      <c r="E106" s="1"/>
      <c r="H106" s="1"/>
    </row>
    <row r="107" spans="4:8" ht="63" customHeight="1" x14ac:dyDescent="0.25">
      <c r="D107" s="1"/>
      <c r="E107" s="1"/>
      <c r="H107" s="1"/>
    </row>
    <row r="108" spans="4:8" ht="63" customHeight="1" x14ac:dyDescent="0.25">
      <c r="D108" s="1"/>
      <c r="E108" s="1"/>
      <c r="H108" s="1"/>
    </row>
    <row r="109" spans="4:8" ht="63" customHeight="1" x14ac:dyDescent="0.25">
      <c r="D109" s="1"/>
      <c r="E109" s="1"/>
      <c r="H109" s="1"/>
    </row>
    <row r="110" spans="4:8" ht="63" customHeight="1" x14ac:dyDescent="0.25">
      <c r="D110" s="1"/>
      <c r="E110" s="1"/>
      <c r="H110" s="1"/>
    </row>
    <row r="111" spans="4:8" ht="63" customHeight="1" x14ac:dyDescent="0.25">
      <c r="D111" s="1"/>
      <c r="E111" s="1"/>
      <c r="H111" s="1"/>
    </row>
    <row r="112" spans="4:8" ht="63" customHeight="1" x14ac:dyDescent="0.25">
      <c r="D112" s="1"/>
      <c r="E112" s="1"/>
      <c r="H112" s="1"/>
    </row>
    <row r="113" spans="4:8" ht="63" customHeight="1" x14ac:dyDescent="0.25">
      <c r="D113" s="1"/>
      <c r="E113" s="1"/>
      <c r="H113" s="1"/>
    </row>
    <row r="114" spans="4:8" ht="63" customHeight="1" x14ac:dyDescent="0.25">
      <c r="D114" s="1"/>
      <c r="E114" s="1"/>
      <c r="H114" s="1"/>
    </row>
    <row r="115" spans="4:8" ht="63" customHeight="1" x14ac:dyDescent="0.25">
      <c r="D115" s="1"/>
      <c r="E115" s="1"/>
      <c r="H115" s="1"/>
    </row>
    <row r="116" spans="4:8" ht="63" customHeight="1" x14ac:dyDescent="0.25">
      <c r="D116" s="1"/>
      <c r="E116" s="1"/>
      <c r="H116" s="1"/>
    </row>
    <row r="117" spans="4:8" ht="63" customHeight="1" x14ac:dyDescent="0.25">
      <c r="D117" s="1"/>
      <c r="E117" s="1"/>
      <c r="H117" s="1"/>
    </row>
    <row r="118" spans="4:8" ht="63" customHeight="1" x14ac:dyDescent="0.25">
      <c r="D118" s="1"/>
      <c r="E118" s="1"/>
      <c r="H118" s="1"/>
    </row>
    <row r="119" spans="4:8" ht="63" customHeight="1" x14ac:dyDescent="0.25">
      <c r="D119" s="1"/>
      <c r="E119" s="1"/>
      <c r="H119" s="1"/>
    </row>
    <row r="120" spans="4:8" ht="63" customHeight="1" x14ac:dyDescent="0.25">
      <c r="D120" s="1"/>
      <c r="E120" s="1"/>
      <c r="H120" s="1"/>
    </row>
    <row r="121" spans="4:8" ht="63" customHeight="1" x14ac:dyDescent="0.25">
      <c r="D121" s="1"/>
      <c r="E121" s="1"/>
      <c r="H121" s="1"/>
    </row>
    <row r="122" spans="4:8" ht="63" customHeight="1" x14ac:dyDescent="0.25">
      <c r="D122" s="1"/>
      <c r="E122" s="1"/>
      <c r="H122" s="1"/>
    </row>
    <row r="123" spans="4:8" ht="63" customHeight="1" x14ac:dyDescent="0.25">
      <c r="D123" s="1"/>
      <c r="E123" s="1"/>
      <c r="H123" s="1"/>
    </row>
    <row r="124" spans="4:8" ht="63" customHeight="1" x14ac:dyDescent="0.25">
      <c r="D124" s="1"/>
      <c r="E124" s="1"/>
      <c r="H124" s="1"/>
    </row>
    <row r="125" spans="4:8" ht="63" customHeight="1" x14ac:dyDescent="0.25">
      <c r="D125" s="1"/>
      <c r="E125" s="1"/>
      <c r="H125" s="1"/>
    </row>
    <row r="126" spans="4:8" ht="63" customHeight="1" x14ac:dyDescent="0.25">
      <c r="D126" s="1"/>
      <c r="E126" s="1"/>
      <c r="H126" s="1"/>
    </row>
    <row r="127" spans="4:8" ht="63" customHeight="1" x14ac:dyDescent="0.25">
      <c r="D127" s="1"/>
      <c r="E127" s="1"/>
      <c r="H127" s="1"/>
    </row>
    <row r="128" spans="4:8" ht="63" customHeight="1" x14ac:dyDescent="0.25">
      <c r="D128" s="1"/>
      <c r="E128" s="1"/>
      <c r="H128" s="1"/>
    </row>
    <row r="129" spans="4:8" ht="63" customHeight="1" x14ac:dyDescent="0.25">
      <c r="D129" s="1"/>
      <c r="E129" s="1"/>
      <c r="H129" s="1"/>
    </row>
    <row r="130" spans="4:8" ht="63" customHeight="1" x14ac:dyDescent="0.25">
      <c r="D130" s="1"/>
      <c r="E130" s="1"/>
      <c r="H130" s="1"/>
    </row>
    <row r="131" spans="4:8" ht="63" customHeight="1" x14ac:dyDescent="0.25">
      <c r="D131" s="1"/>
      <c r="E131" s="1"/>
      <c r="H131" s="1"/>
    </row>
    <row r="132" spans="4:8" ht="63" customHeight="1" x14ac:dyDescent="0.25">
      <c r="D132" s="1"/>
      <c r="E132" s="1"/>
      <c r="H132" s="1"/>
    </row>
    <row r="133" spans="4:8" ht="63" customHeight="1" x14ac:dyDescent="0.25">
      <c r="D133" s="1"/>
      <c r="E133" s="1"/>
      <c r="H133" s="1"/>
    </row>
    <row r="134" spans="4:8" ht="63" customHeight="1" x14ac:dyDescent="0.25">
      <c r="D134" s="1"/>
      <c r="E134" s="1"/>
      <c r="H134" s="1"/>
    </row>
    <row r="135" spans="4:8" ht="63" customHeight="1" x14ac:dyDescent="0.25">
      <c r="D135" s="1"/>
      <c r="E135" s="1"/>
      <c r="H135" s="1"/>
    </row>
    <row r="136" spans="4:8" ht="63" customHeight="1" x14ac:dyDescent="0.25">
      <c r="D136" s="1"/>
      <c r="E136" s="1"/>
      <c r="H136" s="1"/>
    </row>
    <row r="137" spans="4:8" ht="63" customHeight="1" x14ac:dyDescent="0.25">
      <c r="D137" s="1"/>
      <c r="E137" s="1"/>
      <c r="H137" s="1"/>
    </row>
    <row r="138" spans="4:8" ht="63" customHeight="1" x14ac:dyDescent="0.25">
      <c r="D138" s="1"/>
      <c r="E138" s="1"/>
      <c r="H138" s="1"/>
    </row>
    <row r="139" spans="4:8" ht="63" customHeight="1" x14ac:dyDescent="0.25">
      <c r="D139" s="1"/>
      <c r="E139" s="1"/>
      <c r="H139" s="1"/>
    </row>
    <row r="140" spans="4:8" ht="63" customHeight="1" x14ac:dyDescent="0.25">
      <c r="D140" s="1"/>
      <c r="E140" s="1"/>
      <c r="H140" s="1"/>
    </row>
    <row r="141" spans="4:8" ht="63" customHeight="1" x14ac:dyDescent="0.25">
      <c r="D141" s="1"/>
      <c r="E141" s="1"/>
      <c r="H141" s="1"/>
    </row>
    <row r="142" spans="4:8" ht="63" customHeight="1" x14ac:dyDescent="0.25">
      <c r="D142" s="1"/>
      <c r="E142" s="1"/>
      <c r="H142" s="1"/>
    </row>
    <row r="143" spans="4:8" ht="63" customHeight="1" x14ac:dyDescent="0.25">
      <c r="D143" s="1"/>
      <c r="E143" s="1"/>
      <c r="H143" s="1"/>
    </row>
    <row r="144" spans="4:8" ht="63" customHeight="1" x14ac:dyDescent="0.25">
      <c r="D144" s="1"/>
      <c r="E144" s="1"/>
      <c r="H144" s="1"/>
    </row>
    <row r="145" spans="4:8" ht="63" customHeight="1" x14ac:dyDescent="0.25">
      <c r="D145" s="1"/>
      <c r="E145" s="1"/>
      <c r="H145" s="1"/>
    </row>
    <row r="146" spans="4:8" ht="63" customHeight="1" x14ac:dyDescent="0.25">
      <c r="D146" s="1"/>
      <c r="E146" s="1"/>
      <c r="H146" s="1"/>
    </row>
    <row r="147" spans="4:8" ht="63" customHeight="1" x14ac:dyDescent="0.25">
      <c r="D147" s="1"/>
      <c r="E147" s="1"/>
      <c r="H147" s="1"/>
    </row>
    <row r="148" spans="4:8" ht="63" customHeight="1" x14ac:dyDescent="0.25">
      <c r="D148" s="1"/>
      <c r="E148" s="1"/>
      <c r="H148" s="1"/>
    </row>
    <row r="149" spans="4:8" ht="63" customHeight="1" x14ac:dyDescent="0.25">
      <c r="D149" s="1"/>
      <c r="E149" s="1"/>
      <c r="H149" s="1"/>
    </row>
    <row r="150" spans="4:8" ht="63" customHeight="1" x14ac:dyDescent="0.25">
      <c r="D150" s="1"/>
      <c r="E150" s="1"/>
      <c r="H150" s="1"/>
    </row>
    <row r="151" spans="4:8" ht="63" customHeight="1" x14ac:dyDescent="0.25">
      <c r="D151" s="1"/>
      <c r="E151" s="1"/>
      <c r="H151" s="1"/>
    </row>
    <row r="152" spans="4:8" ht="63" customHeight="1" x14ac:dyDescent="0.25">
      <c r="D152" s="1"/>
      <c r="E152" s="1"/>
      <c r="H152" s="1"/>
    </row>
    <row r="153" spans="4:8" ht="63" customHeight="1" x14ac:dyDescent="0.25">
      <c r="D153" s="1"/>
      <c r="E153" s="1"/>
      <c r="H153" s="1"/>
    </row>
    <row r="154" spans="4:8" ht="63" customHeight="1" x14ac:dyDescent="0.25">
      <c r="D154" s="1"/>
      <c r="E154" s="1"/>
      <c r="H154" s="1"/>
    </row>
    <row r="155" spans="4:8" ht="63" customHeight="1" x14ac:dyDescent="0.25">
      <c r="D155" s="1"/>
      <c r="E155" s="1"/>
      <c r="H155" s="1"/>
    </row>
    <row r="156" spans="4:8" ht="63" customHeight="1" x14ac:dyDescent="0.25">
      <c r="D156" s="1"/>
      <c r="E156" s="1"/>
      <c r="H156" s="1"/>
    </row>
    <row r="157" spans="4:8" ht="63" customHeight="1" x14ac:dyDescent="0.25">
      <c r="D157" s="1"/>
      <c r="E157" s="1"/>
      <c r="H157" s="1"/>
    </row>
    <row r="158" spans="4:8" ht="63" customHeight="1" x14ac:dyDescent="0.25">
      <c r="D158" s="1"/>
      <c r="E158" s="1"/>
      <c r="H158" s="1"/>
    </row>
    <row r="159" spans="4:8" ht="63" customHeight="1" x14ac:dyDescent="0.25">
      <c r="D159" s="1"/>
      <c r="E159" s="1"/>
      <c r="H159" s="1"/>
    </row>
    <row r="160" spans="4:8" ht="63" customHeight="1" x14ac:dyDescent="0.25">
      <c r="D160" s="1"/>
      <c r="E160" s="1"/>
      <c r="H160" s="1"/>
    </row>
    <row r="161" spans="4:8" ht="63" customHeight="1" x14ac:dyDescent="0.25">
      <c r="D161" s="1"/>
      <c r="E161" s="1"/>
      <c r="H161" s="1"/>
    </row>
    <row r="162" spans="4:8" ht="63" customHeight="1" x14ac:dyDescent="0.25">
      <c r="D162" s="1"/>
      <c r="E162" s="1"/>
      <c r="H162" s="1"/>
    </row>
    <row r="163" spans="4:8" ht="63" customHeight="1" x14ac:dyDescent="0.25">
      <c r="D163" s="1"/>
      <c r="E163" s="1"/>
      <c r="H163" s="1"/>
    </row>
    <row r="164" spans="4:8" ht="63" customHeight="1" x14ac:dyDescent="0.25">
      <c r="D164" s="1"/>
      <c r="E164" s="1"/>
      <c r="H164" s="1"/>
    </row>
    <row r="165" spans="4:8" ht="63" customHeight="1" x14ac:dyDescent="0.25">
      <c r="D165" s="1"/>
      <c r="E165" s="1"/>
      <c r="H165" s="1"/>
    </row>
    <row r="166" spans="4:8" ht="63" customHeight="1" x14ac:dyDescent="0.25">
      <c r="D166" s="1"/>
      <c r="E166" s="1"/>
      <c r="H166" s="1"/>
    </row>
    <row r="167" spans="4:8" ht="63" customHeight="1" x14ac:dyDescent="0.25">
      <c r="D167" s="1"/>
      <c r="E167" s="1"/>
      <c r="H167" s="1"/>
    </row>
    <row r="168" spans="4:8" ht="63" customHeight="1" x14ac:dyDescent="0.25">
      <c r="D168" s="1"/>
      <c r="E168" s="1"/>
      <c r="H168" s="1"/>
    </row>
    <row r="169" spans="4:8" ht="63" customHeight="1" x14ac:dyDescent="0.25">
      <c r="D169" s="1"/>
      <c r="E169" s="1"/>
      <c r="H169" s="1"/>
    </row>
    <row r="170" spans="4:8" ht="63" customHeight="1" x14ac:dyDescent="0.25">
      <c r="D170" s="1"/>
      <c r="E170" s="1"/>
      <c r="H170" s="1"/>
    </row>
    <row r="171" spans="4:8" ht="63" customHeight="1" x14ac:dyDescent="0.25">
      <c r="D171" s="1"/>
      <c r="E171" s="1"/>
      <c r="H171" s="1"/>
    </row>
    <row r="172" spans="4:8" ht="78.75" customHeight="1" x14ac:dyDescent="0.25">
      <c r="D172" s="1"/>
      <c r="E172" s="1"/>
      <c r="H172" s="1"/>
    </row>
    <row r="173" spans="4:8" ht="78.75" customHeight="1" x14ac:dyDescent="0.25">
      <c r="D173" s="1"/>
      <c r="E173" s="1"/>
      <c r="H173" s="1"/>
    </row>
    <row r="174" spans="4:8" ht="78.75" customHeight="1" x14ac:dyDescent="0.25">
      <c r="D174" s="1"/>
      <c r="E174" s="1"/>
      <c r="H174" s="1"/>
    </row>
    <row r="175" spans="4:8" ht="78.75" customHeight="1" x14ac:dyDescent="0.25">
      <c r="D175" s="1"/>
      <c r="E175" s="1"/>
      <c r="H175" s="1"/>
    </row>
    <row r="176" spans="4:8" ht="78.75" customHeight="1" x14ac:dyDescent="0.25">
      <c r="D176" s="1"/>
      <c r="E176" s="1"/>
      <c r="H176" s="1"/>
    </row>
    <row r="177" spans="4:8" ht="78.75" customHeight="1" x14ac:dyDescent="0.25">
      <c r="D177" s="1"/>
      <c r="E177" s="1"/>
      <c r="H177" s="1"/>
    </row>
    <row r="178" spans="4:8" ht="78.75" customHeight="1" x14ac:dyDescent="0.25">
      <c r="D178" s="1"/>
      <c r="E178" s="1"/>
      <c r="H178" s="1"/>
    </row>
    <row r="179" spans="4:8" ht="78.75" customHeight="1" x14ac:dyDescent="0.25">
      <c r="D179" s="1"/>
      <c r="E179" s="1"/>
      <c r="H179" s="1"/>
    </row>
    <row r="180" spans="4:8" ht="78.75" customHeight="1" x14ac:dyDescent="0.25">
      <c r="D180" s="1"/>
      <c r="E180" s="1"/>
      <c r="H180" s="1"/>
    </row>
    <row r="181" spans="4:8" ht="78.75" customHeight="1" x14ac:dyDescent="0.25">
      <c r="D181" s="1"/>
      <c r="E181" s="1"/>
      <c r="H181" s="1"/>
    </row>
    <row r="182" spans="4:8" ht="78.75" customHeight="1" x14ac:dyDescent="0.25">
      <c r="D182" s="1"/>
      <c r="E182" s="1"/>
      <c r="H182" s="1"/>
    </row>
    <row r="183" spans="4:8" ht="78.75" customHeight="1" x14ac:dyDescent="0.25">
      <c r="D183" s="1"/>
      <c r="E183" s="1"/>
      <c r="H183" s="1"/>
    </row>
    <row r="184" spans="4:8" ht="78.75" customHeight="1" x14ac:dyDescent="0.25">
      <c r="D184" s="1"/>
      <c r="E184" s="1"/>
      <c r="H184" s="1"/>
    </row>
    <row r="185" spans="4:8" ht="78.75" customHeight="1" x14ac:dyDescent="0.25">
      <c r="D185" s="1"/>
      <c r="E185" s="1"/>
      <c r="H185" s="1"/>
    </row>
    <row r="186" spans="4:8" ht="78.75" customHeight="1" x14ac:dyDescent="0.25">
      <c r="D186" s="1"/>
      <c r="E186" s="1"/>
      <c r="H186" s="1"/>
    </row>
    <row r="187" spans="4:8" ht="78.75" customHeight="1" x14ac:dyDescent="0.25">
      <c r="D187" s="1"/>
      <c r="E187" s="1"/>
      <c r="H187" s="1"/>
    </row>
    <row r="188" spans="4:8" ht="78.75" customHeight="1" x14ac:dyDescent="0.25">
      <c r="D188" s="1"/>
      <c r="E188" s="1"/>
      <c r="H188" s="1"/>
    </row>
    <row r="189" spans="4:8" ht="78.75" customHeight="1" x14ac:dyDescent="0.25">
      <c r="D189" s="1"/>
      <c r="E189" s="1"/>
      <c r="H189" s="1"/>
    </row>
    <row r="190" spans="4:8" ht="78.75" customHeight="1" x14ac:dyDescent="0.25">
      <c r="D190" s="1"/>
      <c r="E190" s="1"/>
      <c r="H190" s="1"/>
    </row>
    <row r="191" spans="4:8" ht="78.75" customHeight="1" x14ac:dyDescent="0.25">
      <c r="D191" s="1"/>
      <c r="E191" s="1"/>
      <c r="H191" s="1"/>
    </row>
    <row r="192" spans="4:8" ht="78.75" customHeight="1" x14ac:dyDescent="0.25">
      <c r="D192" s="1"/>
      <c r="E192" s="1"/>
      <c r="H192" s="1"/>
    </row>
    <row r="193" spans="4:8" ht="78.75" customHeight="1" x14ac:dyDescent="0.25">
      <c r="D193" s="1"/>
      <c r="E193" s="1"/>
      <c r="H193" s="1"/>
    </row>
    <row r="194" spans="4:8" ht="78.75" customHeight="1" x14ac:dyDescent="0.25">
      <c r="D194" s="1"/>
      <c r="E194" s="1"/>
      <c r="H194" s="1"/>
    </row>
    <row r="195" spans="4:8" ht="78.75" customHeight="1" x14ac:dyDescent="0.25">
      <c r="D195" s="1"/>
      <c r="E195" s="1"/>
      <c r="H195" s="1"/>
    </row>
    <row r="196" spans="4:8" ht="78.75" customHeight="1" x14ac:dyDescent="0.25">
      <c r="D196" s="1"/>
      <c r="E196" s="1"/>
      <c r="H196" s="1"/>
    </row>
    <row r="197" spans="4:8" ht="78.75" customHeight="1" x14ac:dyDescent="0.25">
      <c r="D197" s="1"/>
      <c r="E197" s="1"/>
      <c r="H197" s="1"/>
    </row>
    <row r="198" spans="4:8" ht="78.75" customHeight="1" x14ac:dyDescent="0.25">
      <c r="D198" s="1"/>
      <c r="E198" s="1"/>
      <c r="H198" s="1"/>
    </row>
    <row r="199" spans="4:8" ht="63" customHeight="1" x14ac:dyDescent="0.25">
      <c r="D199" s="1"/>
      <c r="E199" s="1"/>
      <c r="H199" s="1"/>
    </row>
    <row r="200" spans="4:8" ht="63" customHeight="1" x14ac:dyDescent="0.25">
      <c r="D200" s="1"/>
      <c r="E200" s="1"/>
      <c r="H200" s="1"/>
    </row>
    <row r="201" spans="4:8" ht="63" customHeight="1" x14ac:dyDescent="0.25">
      <c r="D201" s="1"/>
      <c r="E201" s="1"/>
      <c r="H201" s="1"/>
    </row>
    <row r="202" spans="4:8" ht="63" customHeight="1" x14ac:dyDescent="0.25">
      <c r="D202" s="1"/>
      <c r="E202" s="1"/>
      <c r="H202" s="1"/>
    </row>
    <row r="203" spans="4:8" ht="63" customHeight="1" x14ac:dyDescent="0.25">
      <c r="D203" s="1"/>
      <c r="E203" s="1"/>
      <c r="H203" s="1"/>
    </row>
    <row r="204" spans="4:8" ht="63" customHeight="1" x14ac:dyDescent="0.25">
      <c r="D204" s="1"/>
      <c r="E204" s="1"/>
      <c r="H204" s="1"/>
    </row>
    <row r="205" spans="4:8" ht="63" customHeight="1" x14ac:dyDescent="0.25">
      <c r="D205" s="1"/>
      <c r="E205" s="1"/>
      <c r="H205" s="1"/>
    </row>
    <row r="206" spans="4:8" ht="63" customHeight="1" x14ac:dyDescent="0.25">
      <c r="D206" s="1"/>
      <c r="E206" s="1"/>
      <c r="H206" s="1"/>
    </row>
    <row r="207" spans="4:8" ht="63" customHeight="1" x14ac:dyDescent="0.25">
      <c r="D207" s="1"/>
      <c r="E207" s="1"/>
      <c r="H207" s="1"/>
    </row>
    <row r="208" spans="4:8" ht="63" customHeight="1" x14ac:dyDescent="0.25">
      <c r="D208" s="1"/>
      <c r="E208" s="1"/>
      <c r="H208" s="1"/>
    </row>
    <row r="209" spans="4:8" ht="63" customHeight="1" x14ac:dyDescent="0.25">
      <c r="D209" s="1"/>
      <c r="E209" s="1"/>
      <c r="H209" s="1"/>
    </row>
    <row r="210" spans="4:8" ht="63" customHeight="1" x14ac:dyDescent="0.25">
      <c r="D210" s="1"/>
      <c r="E210" s="1"/>
      <c r="H210" s="1"/>
    </row>
    <row r="211" spans="4:8" ht="63" customHeight="1" x14ac:dyDescent="0.25">
      <c r="D211" s="1"/>
      <c r="E211" s="1"/>
      <c r="H211" s="1"/>
    </row>
    <row r="212" spans="4:8" ht="63" customHeight="1" x14ac:dyDescent="0.25">
      <c r="D212" s="1"/>
      <c r="E212" s="1"/>
      <c r="H212" s="1"/>
    </row>
    <row r="213" spans="4:8" ht="63" customHeight="1" x14ac:dyDescent="0.25">
      <c r="D213" s="1"/>
      <c r="E213" s="1"/>
      <c r="H213" s="1"/>
    </row>
    <row r="214" spans="4:8" ht="63" customHeight="1" x14ac:dyDescent="0.25">
      <c r="D214" s="1"/>
      <c r="E214" s="1"/>
      <c r="H214" s="1"/>
    </row>
    <row r="215" spans="4:8" ht="63" customHeight="1" x14ac:dyDescent="0.25">
      <c r="D215" s="1"/>
      <c r="E215" s="1"/>
      <c r="H215" s="1"/>
    </row>
    <row r="216" spans="4:8" ht="63" customHeight="1" x14ac:dyDescent="0.25">
      <c r="D216" s="1"/>
      <c r="E216" s="1"/>
      <c r="H216" s="1"/>
    </row>
    <row r="217" spans="4:8" ht="63" customHeight="1" x14ac:dyDescent="0.25">
      <c r="D217" s="1"/>
      <c r="E217" s="1"/>
      <c r="H217" s="1"/>
    </row>
    <row r="218" spans="4:8" ht="63" customHeight="1" x14ac:dyDescent="0.25">
      <c r="D218" s="1"/>
      <c r="E218" s="1"/>
      <c r="H218" s="1"/>
    </row>
    <row r="219" spans="4:8" ht="63" customHeight="1" x14ac:dyDescent="0.25">
      <c r="D219" s="1"/>
      <c r="E219" s="1"/>
      <c r="H219" s="1"/>
    </row>
    <row r="220" spans="4:8" ht="63" customHeight="1" x14ac:dyDescent="0.25">
      <c r="D220" s="1"/>
      <c r="E220" s="1"/>
      <c r="H220" s="1"/>
    </row>
    <row r="221" spans="4:8" ht="63" customHeight="1" x14ac:dyDescent="0.25">
      <c r="D221" s="1"/>
      <c r="E221" s="1"/>
      <c r="H221" s="1"/>
    </row>
    <row r="222" spans="4:8" ht="63" customHeight="1" x14ac:dyDescent="0.25">
      <c r="D222" s="1"/>
      <c r="E222" s="1"/>
      <c r="H222" s="1"/>
    </row>
    <row r="223" spans="4:8" ht="63" customHeight="1" x14ac:dyDescent="0.25">
      <c r="D223" s="1"/>
      <c r="E223" s="1"/>
      <c r="H223" s="1"/>
    </row>
    <row r="224" spans="4:8" ht="63" customHeight="1" x14ac:dyDescent="0.25">
      <c r="D224" s="1"/>
      <c r="E224" s="1"/>
      <c r="H224" s="1"/>
    </row>
    <row r="225" spans="4:8" ht="63" customHeight="1" x14ac:dyDescent="0.25">
      <c r="D225" s="1"/>
      <c r="E225" s="1"/>
      <c r="H225" s="1"/>
    </row>
    <row r="226" spans="4:8" ht="63" customHeight="1" x14ac:dyDescent="0.25">
      <c r="D226" s="1"/>
      <c r="E226" s="1"/>
      <c r="H226" s="1"/>
    </row>
    <row r="227" spans="4:8" ht="63" customHeight="1" x14ac:dyDescent="0.25">
      <c r="D227" s="1"/>
      <c r="E227" s="1"/>
      <c r="H227" s="1"/>
    </row>
    <row r="228" spans="4:8" ht="63" customHeight="1" x14ac:dyDescent="0.25">
      <c r="D228" s="1"/>
      <c r="E228" s="1"/>
      <c r="H228" s="1"/>
    </row>
    <row r="229" spans="4:8" ht="63" customHeight="1" x14ac:dyDescent="0.25">
      <c r="D229" s="1"/>
      <c r="E229" s="1"/>
      <c r="H229" s="1"/>
    </row>
    <row r="230" spans="4:8" ht="63" customHeight="1" x14ac:dyDescent="0.25">
      <c r="D230" s="1"/>
      <c r="E230" s="1"/>
      <c r="H230" s="1"/>
    </row>
    <row r="231" spans="4:8" ht="63" customHeight="1" x14ac:dyDescent="0.25">
      <c r="D231" s="1"/>
      <c r="E231" s="1"/>
      <c r="H231" s="1"/>
    </row>
    <row r="232" spans="4:8" ht="63" customHeight="1" x14ac:dyDescent="0.25">
      <c r="D232" s="1"/>
      <c r="E232" s="1"/>
      <c r="H232" s="1"/>
    </row>
    <row r="233" spans="4:8" ht="63" customHeight="1" x14ac:dyDescent="0.25">
      <c r="D233" s="1"/>
      <c r="E233" s="1"/>
      <c r="H233" s="1"/>
    </row>
    <row r="234" spans="4:8" ht="63" customHeight="1" x14ac:dyDescent="0.25">
      <c r="D234" s="1"/>
      <c r="E234" s="1"/>
      <c r="H234" s="1"/>
    </row>
    <row r="235" spans="4:8" ht="63" customHeight="1" x14ac:dyDescent="0.25">
      <c r="D235" s="1"/>
      <c r="E235" s="1"/>
      <c r="H235" s="1"/>
    </row>
    <row r="236" spans="4:8" ht="63" customHeight="1" x14ac:dyDescent="0.25">
      <c r="D236" s="1"/>
      <c r="E236" s="1"/>
      <c r="H236" s="1"/>
    </row>
    <row r="237" spans="4:8" ht="63" customHeight="1" x14ac:dyDescent="0.25">
      <c r="D237" s="1"/>
      <c r="E237" s="1"/>
      <c r="H237" s="1"/>
    </row>
    <row r="238" spans="4:8" ht="63" customHeight="1" x14ac:dyDescent="0.25">
      <c r="D238" s="1"/>
      <c r="E238" s="1"/>
      <c r="H238" s="1"/>
    </row>
    <row r="239" spans="4:8" ht="63" customHeight="1" x14ac:dyDescent="0.25">
      <c r="D239" s="1"/>
      <c r="E239" s="1"/>
      <c r="H239" s="1"/>
    </row>
    <row r="240" spans="4:8" ht="63" customHeight="1" x14ac:dyDescent="0.25">
      <c r="D240" s="1"/>
      <c r="E240" s="1"/>
      <c r="H240" s="1"/>
    </row>
    <row r="241" spans="4:8" ht="63" customHeight="1" x14ac:dyDescent="0.25">
      <c r="D241" s="1"/>
      <c r="E241" s="1"/>
      <c r="H241" s="1"/>
    </row>
    <row r="242" spans="4:8" ht="63" customHeight="1" x14ac:dyDescent="0.25">
      <c r="D242" s="1"/>
      <c r="E242" s="1"/>
      <c r="H242" s="1"/>
    </row>
    <row r="243" spans="4:8" ht="63" customHeight="1" x14ac:dyDescent="0.25">
      <c r="D243" s="1"/>
      <c r="E243" s="1"/>
      <c r="H243" s="1"/>
    </row>
    <row r="244" spans="4:8" ht="78.75" customHeight="1" x14ac:dyDescent="0.25">
      <c r="D244" s="1"/>
      <c r="E244" s="1"/>
      <c r="H244" s="1"/>
    </row>
    <row r="245" spans="4:8" ht="78.75" customHeight="1" x14ac:dyDescent="0.25">
      <c r="D245" s="1"/>
      <c r="E245" s="1"/>
      <c r="H245" s="1"/>
    </row>
    <row r="246" spans="4:8" ht="78.75" customHeight="1" x14ac:dyDescent="0.25">
      <c r="D246" s="1"/>
      <c r="E246" s="1"/>
      <c r="H246" s="1"/>
    </row>
    <row r="247" spans="4:8" ht="78.75" customHeight="1" x14ac:dyDescent="0.25">
      <c r="D247" s="1"/>
      <c r="E247" s="1"/>
      <c r="H247" s="1"/>
    </row>
    <row r="248" spans="4:8" ht="78.75" customHeight="1" x14ac:dyDescent="0.25">
      <c r="D248" s="1"/>
      <c r="E248" s="1"/>
      <c r="H248" s="1"/>
    </row>
    <row r="249" spans="4:8" ht="78.75" customHeight="1" x14ac:dyDescent="0.25">
      <c r="D249" s="1"/>
      <c r="E249" s="1"/>
      <c r="H249" s="1"/>
    </row>
    <row r="250" spans="4:8" ht="78.75" customHeight="1" x14ac:dyDescent="0.25">
      <c r="D250" s="1"/>
      <c r="E250" s="1"/>
      <c r="H250" s="1"/>
    </row>
    <row r="251" spans="4:8" ht="78.75" customHeight="1" x14ac:dyDescent="0.25">
      <c r="D251" s="1"/>
      <c r="E251" s="1"/>
      <c r="H251" s="1"/>
    </row>
    <row r="252" spans="4:8" ht="78.75" customHeight="1" x14ac:dyDescent="0.25">
      <c r="D252" s="1"/>
      <c r="E252" s="1"/>
      <c r="H252" s="1"/>
    </row>
    <row r="253" spans="4:8" ht="78.75" customHeight="1" x14ac:dyDescent="0.25">
      <c r="D253" s="1"/>
      <c r="E253" s="1"/>
      <c r="H253" s="1"/>
    </row>
    <row r="254" spans="4:8" ht="78.75" customHeight="1" x14ac:dyDescent="0.25">
      <c r="D254" s="1"/>
      <c r="E254" s="1"/>
      <c r="H254" s="1"/>
    </row>
    <row r="255" spans="4:8" ht="78.75" customHeight="1" x14ac:dyDescent="0.25">
      <c r="D255" s="1"/>
      <c r="E255" s="1"/>
      <c r="H255" s="1"/>
    </row>
    <row r="256" spans="4:8" ht="78.75" customHeight="1" x14ac:dyDescent="0.25">
      <c r="D256" s="1"/>
      <c r="E256" s="1"/>
      <c r="H256" s="1"/>
    </row>
    <row r="257" spans="4:8" ht="78.75" customHeight="1" x14ac:dyDescent="0.25">
      <c r="D257" s="1"/>
      <c r="E257" s="1"/>
      <c r="H257" s="1"/>
    </row>
    <row r="258" spans="4:8" ht="78.75" customHeight="1" x14ac:dyDescent="0.25">
      <c r="D258" s="1"/>
      <c r="E258" s="1"/>
      <c r="H258" s="1"/>
    </row>
    <row r="259" spans="4:8" ht="78.75" customHeight="1" x14ac:dyDescent="0.25">
      <c r="D259" s="1"/>
      <c r="E259" s="1"/>
      <c r="H259" s="1"/>
    </row>
    <row r="260" spans="4:8" ht="78.75" customHeight="1" x14ac:dyDescent="0.25">
      <c r="D260" s="1"/>
      <c r="E260" s="1"/>
      <c r="H260" s="1"/>
    </row>
    <row r="261" spans="4:8" ht="78.75" customHeight="1" x14ac:dyDescent="0.25">
      <c r="D261" s="1"/>
      <c r="E261" s="1"/>
      <c r="H261" s="1"/>
    </row>
    <row r="262" spans="4:8" ht="78.75" customHeight="1" x14ac:dyDescent="0.25">
      <c r="D262" s="1"/>
      <c r="E262" s="1"/>
      <c r="H262" s="1"/>
    </row>
    <row r="263" spans="4:8" ht="78.75" customHeight="1" x14ac:dyDescent="0.25">
      <c r="D263" s="1"/>
      <c r="E263" s="1"/>
      <c r="H263" s="1"/>
    </row>
    <row r="264" spans="4:8" ht="78.75" customHeight="1" x14ac:dyDescent="0.25">
      <c r="D264" s="1"/>
      <c r="E264" s="1"/>
      <c r="H264" s="1"/>
    </row>
    <row r="265" spans="4:8" ht="78.75" customHeight="1" x14ac:dyDescent="0.25">
      <c r="D265" s="1"/>
      <c r="E265" s="1"/>
      <c r="H265" s="1"/>
    </row>
    <row r="266" spans="4:8" ht="63" customHeight="1" x14ac:dyDescent="0.25">
      <c r="D266" s="1"/>
      <c r="E266" s="1"/>
      <c r="H266" s="1"/>
    </row>
    <row r="267" spans="4:8" ht="63" customHeight="1" x14ac:dyDescent="0.25">
      <c r="D267" s="1"/>
      <c r="E267" s="1"/>
      <c r="H267" s="1"/>
    </row>
    <row r="268" spans="4:8" ht="63" customHeight="1" x14ac:dyDescent="0.25">
      <c r="D268" s="1"/>
      <c r="E268" s="1"/>
      <c r="H268" s="1"/>
    </row>
    <row r="269" spans="4:8" ht="63" customHeight="1" x14ac:dyDescent="0.25">
      <c r="D269" s="1"/>
      <c r="E269" s="1"/>
      <c r="H269" s="1"/>
    </row>
    <row r="270" spans="4:8" ht="63" customHeight="1" x14ac:dyDescent="0.25">
      <c r="D270" s="1"/>
      <c r="E270" s="1"/>
      <c r="H270" s="1"/>
    </row>
    <row r="271" spans="4:8" ht="63" customHeight="1" x14ac:dyDescent="0.25">
      <c r="D271" s="1"/>
      <c r="E271" s="1"/>
      <c r="H271" s="1"/>
    </row>
    <row r="272" spans="4:8" ht="63" customHeight="1" x14ac:dyDescent="0.25">
      <c r="D272" s="1"/>
      <c r="E272" s="1"/>
      <c r="H272" s="1"/>
    </row>
    <row r="273" spans="4:8" ht="63" customHeight="1" x14ac:dyDescent="0.25">
      <c r="D273" s="1"/>
      <c r="E273" s="1"/>
      <c r="H273" s="1"/>
    </row>
    <row r="274" spans="4:8" ht="63" customHeight="1" x14ac:dyDescent="0.25">
      <c r="D274" s="1"/>
      <c r="E274" s="1"/>
      <c r="H274" s="1"/>
    </row>
    <row r="275" spans="4:8" ht="63" customHeight="1" x14ac:dyDescent="0.25">
      <c r="D275" s="1"/>
      <c r="E275" s="1"/>
      <c r="H275" s="1"/>
    </row>
    <row r="276" spans="4:8" ht="63" customHeight="1" x14ac:dyDescent="0.25">
      <c r="D276" s="1"/>
      <c r="E276" s="1"/>
      <c r="H276" s="1"/>
    </row>
    <row r="277" spans="4:8" ht="63" customHeight="1" x14ac:dyDescent="0.25">
      <c r="D277" s="1"/>
      <c r="E277" s="1"/>
      <c r="H277" s="1"/>
    </row>
    <row r="278" spans="4:8" ht="63" customHeight="1" x14ac:dyDescent="0.25">
      <c r="D278" s="1"/>
      <c r="E278" s="1"/>
      <c r="H278" s="1"/>
    </row>
    <row r="279" spans="4:8" ht="63" customHeight="1" x14ac:dyDescent="0.25">
      <c r="D279" s="1"/>
      <c r="E279" s="1"/>
      <c r="H279" s="1"/>
    </row>
    <row r="280" spans="4:8" ht="63" customHeight="1" x14ac:dyDescent="0.25">
      <c r="D280" s="1"/>
      <c r="E280" s="1"/>
      <c r="H280" s="1"/>
    </row>
    <row r="281" spans="4:8" ht="63" customHeight="1" x14ac:dyDescent="0.25">
      <c r="D281" s="1"/>
      <c r="E281" s="1"/>
      <c r="H281" s="1"/>
    </row>
    <row r="282" spans="4:8" ht="63" customHeight="1" x14ac:dyDescent="0.25">
      <c r="D282" s="1"/>
      <c r="E282" s="1"/>
      <c r="H282" s="1"/>
    </row>
    <row r="283" spans="4:8" ht="78.75" customHeight="1" x14ac:dyDescent="0.25">
      <c r="D283" s="1"/>
      <c r="E283" s="1"/>
      <c r="H283" s="1"/>
    </row>
    <row r="284" spans="4:8" ht="78.75" customHeight="1" x14ac:dyDescent="0.25">
      <c r="D284" s="1"/>
      <c r="E284" s="1"/>
      <c r="H284" s="1"/>
    </row>
    <row r="285" spans="4:8" ht="78.75" customHeight="1" x14ac:dyDescent="0.25">
      <c r="D285" s="1"/>
      <c r="E285" s="1"/>
      <c r="H285" s="1"/>
    </row>
    <row r="286" spans="4:8" ht="78.75" customHeight="1" x14ac:dyDescent="0.25">
      <c r="D286" s="1"/>
      <c r="E286" s="1"/>
      <c r="H286" s="1"/>
    </row>
    <row r="287" spans="4:8" ht="78.75" customHeight="1" x14ac:dyDescent="0.25">
      <c r="D287" s="1"/>
      <c r="E287" s="1"/>
      <c r="H287" s="1"/>
    </row>
    <row r="288" spans="4:8" ht="78.75" customHeight="1" x14ac:dyDescent="0.25">
      <c r="D288" s="1"/>
      <c r="E288" s="1"/>
      <c r="H288" s="1"/>
    </row>
    <row r="289" spans="4:8" ht="78.75" customHeight="1" x14ac:dyDescent="0.25">
      <c r="D289" s="1"/>
      <c r="E289" s="1"/>
      <c r="H289" s="1"/>
    </row>
    <row r="290" spans="4:8" ht="78.75" customHeight="1" x14ac:dyDescent="0.25">
      <c r="D290" s="1"/>
      <c r="E290" s="1"/>
      <c r="H290" s="1"/>
    </row>
    <row r="291" spans="4:8" ht="78.75" customHeight="1" x14ac:dyDescent="0.25">
      <c r="D291" s="1"/>
      <c r="E291" s="1"/>
      <c r="H291" s="1"/>
    </row>
    <row r="292" spans="4:8" ht="78.75" customHeight="1" x14ac:dyDescent="0.25">
      <c r="D292" s="1"/>
      <c r="E292" s="1"/>
      <c r="H292" s="1"/>
    </row>
    <row r="293" spans="4:8" ht="78.75" customHeight="1" x14ac:dyDescent="0.25">
      <c r="D293" s="1"/>
      <c r="E293" s="1"/>
      <c r="H293" s="1"/>
    </row>
    <row r="294" spans="4:8" ht="78.75" customHeight="1" x14ac:dyDescent="0.25">
      <c r="D294" s="1"/>
      <c r="E294" s="1"/>
      <c r="H294" s="1"/>
    </row>
    <row r="295" spans="4:8" ht="78.75" customHeight="1" x14ac:dyDescent="0.25">
      <c r="D295" s="1"/>
      <c r="E295" s="1"/>
      <c r="H295" s="1"/>
    </row>
    <row r="296" spans="4:8" ht="78.75" customHeight="1" x14ac:dyDescent="0.25">
      <c r="D296" s="1"/>
      <c r="E296" s="1"/>
      <c r="H296" s="1"/>
    </row>
    <row r="297" spans="4:8" ht="78.75" customHeight="1" x14ac:dyDescent="0.25">
      <c r="D297" s="1"/>
      <c r="E297" s="1"/>
      <c r="H297" s="1"/>
    </row>
    <row r="298" spans="4:8" ht="63" customHeight="1" x14ac:dyDescent="0.25">
      <c r="D298" s="1"/>
      <c r="E298" s="1"/>
      <c r="H298" s="1"/>
    </row>
    <row r="299" spans="4:8" ht="63" customHeight="1" x14ac:dyDescent="0.25">
      <c r="D299" s="1"/>
      <c r="E299" s="1"/>
      <c r="H299" s="1"/>
    </row>
    <row r="300" spans="4:8" ht="63" customHeight="1" x14ac:dyDescent="0.25">
      <c r="D300" s="1"/>
      <c r="E300" s="1"/>
      <c r="H300" s="1"/>
    </row>
    <row r="301" spans="4:8" ht="63" customHeight="1" x14ac:dyDescent="0.25">
      <c r="D301" s="1"/>
      <c r="E301" s="1"/>
      <c r="H301" s="1"/>
    </row>
    <row r="302" spans="4:8" ht="63" customHeight="1" x14ac:dyDescent="0.25">
      <c r="D302" s="1"/>
      <c r="E302" s="1"/>
      <c r="H302" s="1"/>
    </row>
    <row r="303" spans="4:8" ht="63" customHeight="1" x14ac:dyDescent="0.25">
      <c r="D303" s="1"/>
      <c r="E303" s="1"/>
      <c r="H303" s="1"/>
    </row>
    <row r="304" spans="4:8" ht="63" customHeight="1" x14ac:dyDescent="0.25">
      <c r="D304" s="1"/>
      <c r="E304" s="1"/>
      <c r="H304" s="1"/>
    </row>
    <row r="305" spans="4:8" ht="63" customHeight="1" x14ac:dyDescent="0.25">
      <c r="D305" s="1"/>
      <c r="E305" s="1"/>
      <c r="H305" s="1"/>
    </row>
    <row r="306" spans="4:8" ht="63" customHeight="1" x14ac:dyDescent="0.25">
      <c r="D306" s="1"/>
      <c r="E306" s="1"/>
      <c r="H306" s="1"/>
    </row>
    <row r="307" spans="4:8" ht="63" customHeight="1" x14ac:dyDescent="0.25">
      <c r="D307" s="1"/>
      <c r="E307" s="1"/>
      <c r="H307" s="1"/>
    </row>
    <row r="308" spans="4:8" ht="63" customHeight="1" x14ac:dyDescent="0.25">
      <c r="D308" s="1"/>
      <c r="E308" s="1"/>
      <c r="H308" s="1"/>
    </row>
    <row r="309" spans="4:8" ht="63" customHeight="1" x14ac:dyDescent="0.25">
      <c r="D309" s="1"/>
      <c r="E309" s="1"/>
      <c r="H309" s="1"/>
    </row>
    <row r="310" spans="4:8" ht="63" customHeight="1" x14ac:dyDescent="0.25">
      <c r="D310" s="1"/>
      <c r="E310" s="1"/>
      <c r="H310" s="1"/>
    </row>
    <row r="311" spans="4:8" ht="63" customHeight="1" x14ac:dyDescent="0.25">
      <c r="D311" s="1"/>
      <c r="E311" s="1"/>
      <c r="H311" s="1"/>
    </row>
    <row r="312" spans="4:8" ht="63" customHeight="1" x14ac:dyDescent="0.25">
      <c r="D312" s="1"/>
      <c r="E312" s="1"/>
      <c r="H312" s="1"/>
    </row>
    <row r="313" spans="4:8" ht="63" customHeight="1" x14ac:dyDescent="0.25">
      <c r="D313" s="1"/>
      <c r="E313" s="1"/>
      <c r="H313" s="1"/>
    </row>
    <row r="314" spans="4:8" ht="63" customHeight="1" x14ac:dyDescent="0.25">
      <c r="D314" s="1"/>
      <c r="E314" s="1"/>
      <c r="H314" s="1"/>
    </row>
    <row r="315" spans="4:8" ht="63" customHeight="1" x14ac:dyDescent="0.25">
      <c r="D315" s="1"/>
      <c r="E315" s="1"/>
      <c r="H315" s="1"/>
    </row>
    <row r="316" spans="4:8" ht="63" customHeight="1" x14ac:dyDescent="0.25">
      <c r="D316" s="1"/>
      <c r="E316" s="1"/>
      <c r="H316" s="1"/>
    </row>
    <row r="317" spans="4:8" ht="63" customHeight="1" x14ac:dyDescent="0.25">
      <c r="D317" s="1"/>
      <c r="E317" s="1"/>
      <c r="H317" s="1"/>
    </row>
    <row r="318" spans="4:8" ht="63" customHeight="1" x14ac:dyDescent="0.25">
      <c r="D318" s="1"/>
      <c r="E318" s="1"/>
      <c r="H318" s="1"/>
    </row>
    <row r="319" spans="4:8" ht="63" customHeight="1" x14ac:dyDescent="0.25">
      <c r="D319" s="1"/>
      <c r="E319" s="1"/>
      <c r="H319" s="1"/>
    </row>
    <row r="320" spans="4:8" ht="63" customHeight="1" x14ac:dyDescent="0.25">
      <c r="D320" s="1"/>
      <c r="E320" s="1"/>
      <c r="H320" s="1"/>
    </row>
    <row r="321" spans="4:8" ht="63" customHeight="1" x14ac:dyDescent="0.25">
      <c r="D321" s="1"/>
      <c r="E321" s="1"/>
      <c r="H321" s="1"/>
    </row>
    <row r="322" spans="4:8" ht="63" customHeight="1" x14ac:dyDescent="0.25">
      <c r="D322" s="1"/>
      <c r="E322" s="1"/>
      <c r="H322" s="1"/>
    </row>
    <row r="323" spans="4:8" ht="63" customHeight="1" x14ac:dyDescent="0.25">
      <c r="D323" s="1"/>
      <c r="E323" s="1"/>
      <c r="H323" s="1"/>
    </row>
    <row r="324" spans="4:8" ht="63" customHeight="1" x14ac:dyDescent="0.25">
      <c r="D324" s="1"/>
      <c r="E324" s="1"/>
      <c r="H324" s="1"/>
    </row>
    <row r="325" spans="4:8" ht="63" customHeight="1" x14ac:dyDescent="0.25">
      <c r="D325" s="1"/>
      <c r="E325" s="1"/>
      <c r="H325" s="1"/>
    </row>
    <row r="326" spans="4:8" ht="63" customHeight="1" x14ac:dyDescent="0.25">
      <c r="D326" s="1"/>
      <c r="E326" s="1"/>
      <c r="H326" s="1"/>
    </row>
    <row r="327" spans="4:8" ht="63" customHeight="1" x14ac:dyDescent="0.25">
      <c r="D327" s="1"/>
      <c r="E327" s="1"/>
      <c r="H327" s="1"/>
    </row>
    <row r="328" spans="4:8" ht="63" customHeight="1" x14ac:dyDescent="0.25">
      <c r="D328" s="1"/>
      <c r="E328" s="1"/>
      <c r="H328" s="1"/>
    </row>
    <row r="329" spans="4:8" ht="63" customHeight="1" x14ac:dyDescent="0.25">
      <c r="D329" s="1"/>
      <c r="E329" s="1"/>
      <c r="H329" s="1"/>
    </row>
    <row r="330" spans="4:8" ht="63" customHeight="1" x14ac:dyDescent="0.25">
      <c r="D330" s="1"/>
      <c r="E330" s="1"/>
      <c r="H330" s="1"/>
    </row>
    <row r="331" spans="4:8" ht="63" customHeight="1" x14ac:dyDescent="0.25">
      <c r="D331" s="1"/>
      <c r="E331" s="1"/>
      <c r="H331" s="1"/>
    </row>
    <row r="332" spans="4:8" ht="63" customHeight="1" x14ac:dyDescent="0.25">
      <c r="D332" s="1"/>
      <c r="E332" s="1"/>
      <c r="H332" s="1"/>
    </row>
    <row r="333" spans="4:8" ht="63" customHeight="1" x14ac:dyDescent="0.25">
      <c r="D333" s="1"/>
      <c r="E333" s="1"/>
      <c r="H333" s="1"/>
    </row>
    <row r="334" spans="4:8" ht="63" customHeight="1" x14ac:dyDescent="0.25">
      <c r="D334" s="1"/>
      <c r="E334" s="1"/>
      <c r="H334" s="1"/>
    </row>
    <row r="335" spans="4:8" ht="63" customHeight="1" x14ac:dyDescent="0.25">
      <c r="D335" s="1"/>
      <c r="E335" s="1"/>
      <c r="H335" s="1"/>
    </row>
    <row r="336" spans="4:8" ht="63" customHeight="1" x14ac:dyDescent="0.25">
      <c r="D336" s="1"/>
      <c r="E336" s="1"/>
      <c r="H336" s="1"/>
    </row>
    <row r="337" spans="4:8" ht="63" customHeight="1" x14ac:dyDescent="0.25">
      <c r="D337" s="1"/>
      <c r="E337" s="1"/>
      <c r="H337" s="1"/>
    </row>
    <row r="338" spans="4:8" ht="63" customHeight="1" x14ac:dyDescent="0.25">
      <c r="D338" s="1"/>
      <c r="E338" s="1"/>
      <c r="H338" s="1"/>
    </row>
    <row r="339" spans="4:8" ht="63" customHeight="1" x14ac:dyDescent="0.25">
      <c r="D339" s="1"/>
      <c r="E339" s="1"/>
      <c r="H339" s="1"/>
    </row>
    <row r="340" spans="4:8" ht="63" customHeight="1" x14ac:dyDescent="0.25">
      <c r="D340" s="1"/>
      <c r="E340" s="1"/>
      <c r="H340" s="1"/>
    </row>
    <row r="341" spans="4:8" ht="63" customHeight="1" x14ac:dyDescent="0.25">
      <c r="D341" s="1"/>
      <c r="E341" s="1"/>
      <c r="H341" s="1"/>
    </row>
    <row r="342" spans="4:8" ht="63" customHeight="1" x14ac:dyDescent="0.25">
      <c r="D342" s="1"/>
      <c r="E342" s="1"/>
      <c r="H342" s="1"/>
    </row>
    <row r="343" spans="4:8" ht="63" customHeight="1" x14ac:dyDescent="0.25">
      <c r="D343" s="1"/>
      <c r="E343" s="1"/>
      <c r="H343" s="1"/>
    </row>
    <row r="344" spans="4:8" ht="63" customHeight="1" x14ac:dyDescent="0.25">
      <c r="D344" s="1"/>
      <c r="E344" s="1"/>
      <c r="H344" s="1"/>
    </row>
    <row r="345" spans="4:8" ht="63" customHeight="1" x14ac:dyDescent="0.25">
      <c r="D345" s="1"/>
      <c r="E345" s="1"/>
      <c r="H345" s="1"/>
    </row>
    <row r="346" spans="4:8" ht="63" customHeight="1" x14ac:dyDescent="0.25">
      <c r="D346" s="1"/>
      <c r="E346" s="1"/>
      <c r="H346" s="1"/>
    </row>
    <row r="347" spans="4:8" ht="63" customHeight="1" x14ac:dyDescent="0.25">
      <c r="D347" s="1"/>
      <c r="E347" s="1"/>
      <c r="H347" s="1"/>
    </row>
    <row r="348" spans="4:8" ht="63" customHeight="1" x14ac:dyDescent="0.25">
      <c r="D348" s="1"/>
      <c r="E348" s="1"/>
      <c r="H348" s="1"/>
    </row>
    <row r="349" spans="4:8" ht="63" customHeight="1" x14ac:dyDescent="0.25">
      <c r="D349" s="1"/>
      <c r="E349" s="1"/>
      <c r="H349" s="1"/>
    </row>
    <row r="350" spans="4:8" ht="63" customHeight="1" x14ac:dyDescent="0.25">
      <c r="D350" s="1"/>
      <c r="E350" s="1"/>
      <c r="H350" s="1"/>
    </row>
    <row r="351" spans="4:8" ht="63" customHeight="1" x14ac:dyDescent="0.25">
      <c r="D351" s="1"/>
      <c r="E351" s="1"/>
      <c r="H351" s="1"/>
    </row>
    <row r="352" spans="4:8" ht="63" customHeight="1" x14ac:dyDescent="0.25">
      <c r="D352" s="1"/>
      <c r="E352" s="1"/>
      <c r="H352" s="1"/>
    </row>
    <row r="353" spans="4:8" ht="63" customHeight="1" x14ac:dyDescent="0.25">
      <c r="D353" s="1"/>
      <c r="E353" s="1"/>
      <c r="H353" s="1"/>
    </row>
    <row r="354" spans="4:8" ht="63" customHeight="1" x14ac:dyDescent="0.25">
      <c r="D354" s="1"/>
      <c r="E354" s="1"/>
      <c r="H354" s="1"/>
    </row>
    <row r="355" spans="4:8" ht="63" customHeight="1" x14ac:dyDescent="0.25">
      <c r="D355" s="1"/>
      <c r="E355" s="1"/>
      <c r="H355" s="1"/>
    </row>
    <row r="356" spans="4:8" ht="63" customHeight="1" x14ac:dyDescent="0.25">
      <c r="D356" s="1"/>
      <c r="E356" s="1"/>
      <c r="H356" s="1"/>
    </row>
    <row r="357" spans="4:8" ht="63" customHeight="1" x14ac:dyDescent="0.25">
      <c r="D357" s="1"/>
      <c r="E357" s="1"/>
      <c r="H357" s="1"/>
    </row>
    <row r="358" spans="4:8" ht="63" customHeight="1" x14ac:dyDescent="0.25">
      <c r="D358" s="1"/>
      <c r="E358" s="1"/>
      <c r="H358" s="1"/>
    </row>
    <row r="359" spans="4:8" ht="63" customHeight="1" x14ac:dyDescent="0.25">
      <c r="D359" s="1"/>
      <c r="E359" s="1"/>
      <c r="H359" s="1"/>
    </row>
    <row r="360" spans="4:8" ht="63" customHeight="1" x14ac:dyDescent="0.25">
      <c r="D360" s="1"/>
      <c r="E360" s="1"/>
      <c r="H360" s="1"/>
    </row>
    <row r="361" spans="4:8" ht="63" customHeight="1" x14ac:dyDescent="0.25">
      <c r="D361" s="1"/>
      <c r="E361" s="1"/>
      <c r="H361" s="1"/>
    </row>
    <row r="362" spans="4:8" ht="63" customHeight="1" x14ac:dyDescent="0.25">
      <c r="D362" s="1"/>
      <c r="E362" s="1"/>
      <c r="H362" s="1"/>
    </row>
    <row r="363" spans="4:8" ht="63" customHeight="1" x14ac:dyDescent="0.25">
      <c r="D363" s="1"/>
      <c r="E363" s="1"/>
      <c r="H363" s="1"/>
    </row>
    <row r="364" spans="4:8" ht="63" customHeight="1" x14ac:dyDescent="0.25">
      <c r="D364" s="1"/>
      <c r="E364" s="1"/>
      <c r="H364" s="1"/>
    </row>
    <row r="365" spans="4:8" ht="63" customHeight="1" x14ac:dyDescent="0.25">
      <c r="D365" s="1"/>
      <c r="E365" s="1"/>
      <c r="H365" s="1"/>
    </row>
    <row r="366" spans="4:8" ht="63" customHeight="1" x14ac:dyDescent="0.25">
      <c r="D366" s="1"/>
      <c r="E366" s="1"/>
      <c r="H366" s="1"/>
    </row>
    <row r="367" spans="4:8" ht="63" customHeight="1" x14ac:dyDescent="0.25">
      <c r="D367" s="1"/>
      <c r="E367" s="1"/>
      <c r="H367" s="1"/>
    </row>
    <row r="368" spans="4:8" ht="63" customHeight="1" x14ac:dyDescent="0.25">
      <c r="D368" s="1"/>
      <c r="E368" s="1"/>
      <c r="H368" s="1"/>
    </row>
    <row r="369" spans="4:8" ht="63" customHeight="1" x14ac:dyDescent="0.25">
      <c r="D369" s="1"/>
      <c r="E369" s="1"/>
      <c r="H369" s="1"/>
    </row>
    <row r="370" spans="4:8" ht="63" customHeight="1" x14ac:dyDescent="0.25">
      <c r="D370" s="1"/>
      <c r="E370" s="1"/>
      <c r="H370" s="1"/>
    </row>
    <row r="371" spans="4:8" ht="63" customHeight="1" x14ac:dyDescent="0.25">
      <c r="D371" s="1"/>
      <c r="E371" s="1"/>
      <c r="H371" s="1"/>
    </row>
    <row r="372" spans="4:8" ht="63" customHeight="1" x14ac:dyDescent="0.25">
      <c r="D372" s="1"/>
      <c r="E372" s="1"/>
      <c r="H372" s="1"/>
    </row>
    <row r="373" spans="4:8" ht="63" customHeight="1" x14ac:dyDescent="0.25">
      <c r="D373" s="1"/>
      <c r="E373" s="1"/>
      <c r="H373" s="1"/>
    </row>
    <row r="374" spans="4:8" ht="63" customHeight="1" x14ac:dyDescent="0.25">
      <c r="D374" s="1"/>
      <c r="E374" s="1"/>
      <c r="H374" s="1"/>
    </row>
    <row r="375" spans="4:8" ht="63" customHeight="1" x14ac:dyDescent="0.25">
      <c r="D375" s="1"/>
      <c r="E375" s="1"/>
      <c r="H375" s="1"/>
    </row>
    <row r="376" spans="4:8" ht="63" customHeight="1" x14ac:dyDescent="0.25">
      <c r="D376" s="1"/>
      <c r="E376" s="1"/>
      <c r="H376" s="1"/>
    </row>
    <row r="377" spans="4:8" ht="63" customHeight="1" x14ac:dyDescent="0.25">
      <c r="D377" s="1"/>
      <c r="E377" s="1"/>
      <c r="H377" s="1"/>
    </row>
    <row r="378" spans="4:8" ht="63" customHeight="1" x14ac:dyDescent="0.25">
      <c r="D378" s="1"/>
      <c r="E378" s="1"/>
      <c r="H378" s="1"/>
    </row>
    <row r="379" spans="4:8" ht="63" customHeight="1" x14ac:dyDescent="0.25">
      <c r="D379" s="1"/>
      <c r="E379" s="1"/>
      <c r="H379" s="1"/>
    </row>
    <row r="380" spans="4:8" ht="63" customHeight="1" x14ac:dyDescent="0.25">
      <c r="D380" s="1"/>
      <c r="E380" s="1"/>
      <c r="H380" s="1"/>
    </row>
    <row r="381" spans="4:8" ht="63" customHeight="1" x14ac:dyDescent="0.25">
      <c r="D381" s="1"/>
      <c r="E381" s="1"/>
      <c r="H381" s="1"/>
    </row>
    <row r="382" spans="4:8" ht="63" customHeight="1" x14ac:dyDescent="0.25">
      <c r="D382" s="1"/>
      <c r="E382" s="1"/>
      <c r="H382" s="1"/>
    </row>
    <row r="383" spans="4:8" ht="63" customHeight="1" x14ac:dyDescent="0.25">
      <c r="D383" s="1"/>
      <c r="E383" s="1"/>
      <c r="H383" s="1"/>
    </row>
    <row r="384" spans="4:8" ht="63" customHeight="1" x14ac:dyDescent="0.25">
      <c r="D384" s="1"/>
      <c r="E384" s="1"/>
      <c r="H384" s="1"/>
    </row>
    <row r="385" spans="4:8" ht="63" customHeight="1" x14ac:dyDescent="0.25">
      <c r="D385" s="1"/>
      <c r="E385" s="1"/>
      <c r="H385" s="1"/>
    </row>
    <row r="386" spans="4:8" ht="63" customHeight="1" x14ac:dyDescent="0.25">
      <c r="D386" s="1"/>
      <c r="E386" s="1"/>
      <c r="H386" s="1"/>
    </row>
    <row r="387" spans="4:8" ht="63" customHeight="1" x14ac:dyDescent="0.25">
      <c r="D387" s="1"/>
      <c r="E387" s="1"/>
      <c r="H387" s="1"/>
    </row>
    <row r="388" spans="4:8" ht="63" customHeight="1" x14ac:dyDescent="0.25">
      <c r="D388" s="1"/>
      <c r="E388" s="1"/>
      <c r="H388" s="1"/>
    </row>
    <row r="389" spans="4:8" ht="63" customHeight="1" x14ac:dyDescent="0.25">
      <c r="D389" s="1"/>
      <c r="E389" s="1"/>
      <c r="H389" s="1"/>
    </row>
    <row r="390" spans="4:8" ht="63" customHeight="1" x14ac:dyDescent="0.25">
      <c r="D390" s="1"/>
      <c r="E390" s="1"/>
      <c r="H390" s="1"/>
    </row>
    <row r="391" spans="4:8" ht="63" customHeight="1" x14ac:dyDescent="0.25">
      <c r="D391" s="1"/>
      <c r="E391" s="1"/>
      <c r="H391" s="1"/>
    </row>
    <row r="392" spans="4:8" ht="63" customHeight="1" x14ac:dyDescent="0.25">
      <c r="D392" s="1"/>
      <c r="E392" s="1"/>
      <c r="H392" s="1"/>
    </row>
    <row r="393" spans="4:8" ht="63" customHeight="1" x14ac:dyDescent="0.25">
      <c r="D393" s="1"/>
      <c r="E393" s="1"/>
      <c r="H393" s="1"/>
    </row>
    <row r="394" spans="4:8" ht="63" customHeight="1" x14ac:dyDescent="0.25">
      <c r="D394" s="1"/>
      <c r="E394" s="1"/>
      <c r="H394" s="1"/>
    </row>
    <row r="395" spans="4:8" ht="63" customHeight="1" x14ac:dyDescent="0.25">
      <c r="D395" s="1"/>
      <c r="E395" s="1"/>
      <c r="H395" s="1"/>
    </row>
    <row r="396" spans="4:8" ht="63" customHeight="1" x14ac:dyDescent="0.25">
      <c r="D396" s="1"/>
      <c r="E396" s="1"/>
      <c r="H396" s="1"/>
    </row>
    <row r="397" spans="4:8" ht="63" customHeight="1" x14ac:dyDescent="0.25">
      <c r="D397" s="1"/>
      <c r="E397" s="1"/>
      <c r="H397" s="1"/>
    </row>
    <row r="398" spans="4:8" ht="63" customHeight="1" x14ac:dyDescent="0.25">
      <c r="D398" s="1"/>
      <c r="E398" s="1"/>
      <c r="H398" s="1"/>
    </row>
    <row r="399" spans="4:8" ht="63" customHeight="1" x14ac:dyDescent="0.25">
      <c r="D399" s="1"/>
      <c r="E399" s="1"/>
      <c r="H399" s="1"/>
    </row>
    <row r="400" spans="4:8" ht="63" customHeight="1" x14ac:dyDescent="0.25">
      <c r="D400" s="1"/>
      <c r="E400" s="1"/>
      <c r="H400" s="1"/>
    </row>
    <row r="401" spans="4:8" ht="63" customHeight="1" x14ac:dyDescent="0.25">
      <c r="D401" s="1"/>
      <c r="E401" s="1"/>
      <c r="H401" s="1"/>
    </row>
    <row r="402" spans="4:8" ht="63" customHeight="1" x14ac:dyDescent="0.25">
      <c r="D402" s="1"/>
      <c r="E402" s="1"/>
      <c r="H402" s="1"/>
    </row>
    <row r="403" spans="4:8" ht="63" customHeight="1" x14ac:dyDescent="0.25">
      <c r="D403" s="1"/>
      <c r="E403" s="1"/>
      <c r="H403" s="1"/>
    </row>
    <row r="404" spans="4:8" ht="63" customHeight="1" x14ac:dyDescent="0.25">
      <c r="D404" s="1"/>
      <c r="E404" s="1"/>
      <c r="H404" s="1"/>
    </row>
    <row r="405" spans="4:8" ht="63" customHeight="1" x14ac:dyDescent="0.25">
      <c r="D405" s="1"/>
      <c r="E405" s="1"/>
      <c r="H405" s="1"/>
    </row>
    <row r="406" spans="4:8" ht="63" customHeight="1" x14ac:dyDescent="0.25">
      <c r="D406" s="1"/>
      <c r="E406" s="1"/>
      <c r="H406" s="1"/>
    </row>
    <row r="407" spans="4:8" ht="63" customHeight="1" x14ac:dyDescent="0.25">
      <c r="D407" s="1"/>
      <c r="E407" s="1"/>
      <c r="H407" s="1"/>
    </row>
    <row r="408" spans="4:8" ht="63" customHeight="1" x14ac:dyDescent="0.25">
      <c r="D408" s="1"/>
      <c r="E408" s="1"/>
      <c r="H408" s="1"/>
    </row>
    <row r="409" spans="4:8" ht="63" customHeight="1" x14ac:dyDescent="0.25">
      <c r="D409" s="1"/>
      <c r="E409" s="1"/>
      <c r="H409" s="1"/>
    </row>
    <row r="410" spans="4:8" ht="63" customHeight="1" x14ac:dyDescent="0.25">
      <c r="D410" s="1"/>
      <c r="E410" s="1"/>
      <c r="H410" s="1"/>
    </row>
    <row r="411" spans="4:8" ht="63" customHeight="1" x14ac:dyDescent="0.25">
      <c r="D411" s="1"/>
      <c r="E411" s="1"/>
      <c r="H411" s="1"/>
    </row>
    <row r="412" spans="4:8" ht="63" customHeight="1" x14ac:dyDescent="0.25">
      <c r="D412" s="1"/>
      <c r="E412" s="1"/>
      <c r="H412" s="1"/>
    </row>
    <row r="413" spans="4:8" ht="63" customHeight="1" x14ac:dyDescent="0.25">
      <c r="D413" s="1"/>
      <c r="E413" s="1"/>
      <c r="H413" s="1"/>
    </row>
    <row r="414" spans="4:8" x14ac:dyDescent="0.25">
      <c r="D414" s="1"/>
      <c r="E414" s="1"/>
      <c r="H414" s="1"/>
    </row>
    <row r="415" spans="4:8" x14ac:dyDescent="0.25">
      <c r="D415" s="1"/>
      <c r="E415" s="1"/>
      <c r="H415" s="1"/>
    </row>
    <row r="416" spans="4:8" x14ac:dyDescent="0.25">
      <c r="D416" s="1"/>
      <c r="E416" s="1"/>
      <c r="H416" s="1"/>
    </row>
    <row r="417" spans="4:8" x14ac:dyDescent="0.25">
      <c r="D417" s="1"/>
      <c r="E417" s="1"/>
      <c r="H417" s="1"/>
    </row>
    <row r="418" spans="4:8" x14ac:dyDescent="0.25">
      <c r="D418" s="1"/>
      <c r="E418" s="1"/>
      <c r="H418" s="1"/>
    </row>
    <row r="419" spans="4:8" x14ac:dyDescent="0.25">
      <c r="D419" s="1"/>
      <c r="E419" s="1"/>
      <c r="H419" s="1"/>
    </row>
    <row r="420" spans="4:8" ht="64.5" customHeight="1" x14ac:dyDescent="0.25">
      <c r="D420" s="1"/>
      <c r="E420" s="1"/>
      <c r="H420" s="1"/>
    </row>
    <row r="421" spans="4:8" ht="64.5" customHeight="1" x14ac:dyDescent="0.25">
      <c r="D421" s="1"/>
      <c r="E421" s="1"/>
      <c r="H421" s="1"/>
    </row>
    <row r="422" spans="4:8" ht="64.5" customHeight="1" x14ac:dyDescent="0.25">
      <c r="D422" s="1"/>
      <c r="E422" s="1"/>
      <c r="H422" s="1"/>
    </row>
    <row r="423" spans="4:8" ht="64.5" customHeight="1" x14ac:dyDescent="0.25">
      <c r="D423" s="1"/>
      <c r="E423" s="1"/>
      <c r="H423" s="1"/>
    </row>
    <row r="424" spans="4:8" ht="64.5" customHeight="1" x14ac:dyDescent="0.25">
      <c r="D424" s="1"/>
      <c r="E424" s="1"/>
      <c r="H424" s="1"/>
    </row>
    <row r="425" spans="4:8" ht="64.5" customHeight="1" x14ac:dyDescent="0.25">
      <c r="D425" s="1"/>
      <c r="E425" s="1"/>
      <c r="H425" s="1"/>
    </row>
    <row r="426" spans="4:8" ht="64.5" customHeight="1" x14ac:dyDescent="0.25">
      <c r="D426" s="1"/>
      <c r="E426" s="1"/>
      <c r="H426" s="1"/>
    </row>
    <row r="427" spans="4:8" ht="64.5" customHeight="1" x14ac:dyDescent="0.25">
      <c r="D427" s="1"/>
      <c r="E427" s="1"/>
      <c r="H427" s="1"/>
    </row>
    <row r="428" spans="4:8" ht="64.5" customHeight="1" x14ac:dyDescent="0.25">
      <c r="D428" s="1"/>
      <c r="E428" s="1"/>
      <c r="H428" s="1"/>
    </row>
    <row r="429" spans="4:8" ht="64.5" customHeight="1" x14ac:dyDescent="0.25">
      <c r="D429" s="1"/>
      <c r="E429" s="1"/>
      <c r="H429" s="1"/>
    </row>
    <row r="430" spans="4:8" ht="64.5" customHeight="1" x14ac:dyDescent="0.25">
      <c r="D430" s="1"/>
      <c r="E430" s="1"/>
      <c r="H430" s="1"/>
    </row>
    <row r="431" spans="4:8" ht="64.5" customHeight="1" x14ac:dyDescent="0.25">
      <c r="D431" s="1"/>
      <c r="E431" s="1"/>
      <c r="H431" s="1"/>
    </row>
    <row r="432" spans="4:8" ht="64.5" customHeight="1" x14ac:dyDescent="0.25">
      <c r="D432" s="1"/>
      <c r="E432" s="1"/>
      <c r="H432" s="1"/>
    </row>
    <row r="433" spans="4:8" ht="64.5" customHeight="1" x14ac:dyDescent="0.25">
      <c r="D433" s="1"/>
      <c r="E433" s="1"/>
      <c r="H433" s="1"/>
    </row>
    <row r="434" spans="4:8" ht="64.5" customHeight="1" x14ac:dyDescent="0.25">
      <c r="D434" s="1"/>
      <c r="E434" s="1"/>
      <c r="H434" s="1"/>
    </row>
    <row r="435" spans="4:8" ht="64.5" customHeight="1" x14ac:dyDescent="0.25">
      <c r="D435" s="1"/>
      <c r="E435" s="1"/>
      <c r="H435" s="1"/>
    </row>
    <row r="436" spans="4:8" ht="64.5" customHeight="1" x14ac:dyDescent="0.25">
      <c r="D436" s="1"/>
      <c r="E436" s="1"/>
      <c r="H436" s="1"/>
    </row>
    <row r="437" spans="4:8" ht="64.5" customHeight="1" x14ac:dyDescent="0.25">
      <c r="D437" s="1"/>
      <c r="E437" s="1"/>
      <c r="H437" s="1"/>
    </row>
    <row r="438" spans="4:8" ht="64.5" customHeight="1" x14ac:dyDescent="0.25">
      <c r="D438" s="1"/>
      <c r="E438" s="1"/>
      <c r="H438" s="1"/>
    </row>
    <row r="439" spans="4:8" ht="64.5" customHeight="1" x14ac:dyDescent="0.25">
      <c r="D439" s="1"/>
      <c r="E439" s="1"/>
      <c r="H439" s="1"/>
    </row>
    <row r="440" spans="4:8" ht="64.5" customHeight="1" x14ac:dyDescent="0.25">
      <c r="D440" s="1"/>
      <c r="E440" s="1"/>
      <c r="H440" s="1"/>
    </row>
    <row r="441" spans="4:8" ht="64.5" customHeight="1" x14ac:dyDescent="0.25">
      <c r="D441" s="1"/>
      <c r="E441" s="1"/>
      <c r="H441" s="1"/>
    </row>
    <row r="442" spans="4:8" ht="64.5" customHeight="1" x14ac:dyDescent="0.25">
      <c r="D442" s="1"/>
      <c r="E442" s="1"/>
      <c r="H442" s="1"/>
    </row>
    <row r="443" spans="4:8" ht="64.5" customHeight="1" x14ac:dyDescent="0.25">
      <c r="D443" s="1"/>
      <c r="E443" s="1"/>
      <c r="H443" s="1"/>
    </row>
    <row r="444" spans="4:8" ht="64.5" customHeight="1" x14ac:dyDescent="0.25">
      <c r="D444" s="1"/>
      <c r="E444" s="1"/>
      <c r="H444" s="1"/>
    </row>
    <row r="445" spans="4:8" ht="64.5" customHeight="1" x14ac:dyDescent="0.25">
      <c r="D445" s="1"/>
      <c r="E445" s="1"/>
      <c r="H445" s="1"/>
    </row>
    <row r="446" spans="4:8" ht="66.75" customHeight="1" x14ac:dyDescent="0.25">
      <c r="D446" s="1"/>
      <c r="E446" s="1"/>
      <c r="H446" s="1"/>
    </row>
    <row r="447" spans="4:8" ht="66.75" customHeight="1" x14ac:dyDescent="0.25">
      <c r="D447" s="1"/>
      <c r="E447" s="1"/>
      <c r="H447" s="1"/>
    </row>
    <row r="448" spans="4:8" ht="66.75" customHeight="1" x14ac:dyDescent="0.25">
      <c r="D448" s="1"/>
      <c r="E448" s="1"/>
      <c r="H448" s="1"/>
    </row>
    <row r="449" spans="4:8" ht="66.75" customHeight="1" x14ac:dyDescent="0.25">
      <c r="D449" s="1"/>
      <c r="E449" s="1"/>
      <c r="H449" s="1"/>
    </row>
    <row r="450" spans="4:8" ht="66.75" customHeight="1" x14ac:dyDescent="0.25">
      <c r="D450" s="1"/>
      <c r="E450" s="1"/>
      <c r="H450" s="1"/>
    </row>
    <row r="451" spans="4:8" ht="67.5" customHeight="1" x14ac:dyDescent="0.25">
      <c r="D451" s="1"/>
      <c r="E451" s="1"/>
      <c r="H451" s="1"/>
    </row>
    <row r="452" spans="4:8" ht="67.5" customHeight="1" x14ac:dyDescent="0.25">
      <c r="D452" s="1"/>
      <c r="E452" s="1"/>
      <c r="H452" s="1"/>
    </row>
    <row r="453" spans="4:8" ht="67.5" customHeight="1" x14ac:dyDescent="0.25">
      <c r="D453" s="1"/>
      <c r="E453" s="1"/>
      <c r="H453" s="1"/>
    </row>
    <row r="454" spans="4:8" ht="67.5" customHeight="1" x14ac:dyDescent="0.25">
      <c r="D454" s="1"/>
      <c r="E454" s="1"/>
      <c r="H454" s="1"/>
    </row>
    <row r="455" spans="4:8" ht="67.5" customHeight="1" x14ac:dyDescent="0.25">
      <c r="D455" s="1"/>
      <c r="E455" s="1"/>
      <c r="H455" s="1"/>
    </row>
    <row r="456" spans="4:8" ht="67.5" customHeight="1" x14ac:dyDescent="0.25">
      <c r="D456" s="1"/>
      <c r="E456" s="1"/>
      <c r="H456" s="1"/>
    </row>
    <row r="457" spans="4:8" ht="75" customHeight="1" x14ac:dyDescent="0.25">
      <c r="D457" s="1"/>
      <c r="E457" s="1"/>
      <c r="H457" s="1"/>
    </row>
    <row r="458" spans="4:8" ht="75" customHeight="1" x14ac:dyDescent="0.25">
      <c r="D458" s="1"/>
      <c r="E458" s="1"/>
      <c r="H458" s="1"/>
    </row>
    <row r="459" spans="4:8" ht="66" customHeight="1" x14ac:dyDescent="0.25">
      <c r="D459" s="1"/>
      <c r="E459" s="1"/>
      <c r="H459" s="1"/>
    </row>
    <row r="460" spans="4:8" ht="66" customHeight="1" x14ac:dyDescent="0.25">
      <c r="D460" s="1"/>
      <c r="E460" s="1"/>
      <c r="H460" s="1"/>
    </row>
    <row r="461" spans="4:8" ht="66" customHeight="1" x14ac:dyDescent="0.25">
      <c r="D461" s="1"/>
      <c r="E461" s="1"/>
      <c r="H461" s="1"/>
    </row>
    <row r="462" spans="4:8" ht="66" customHeight="1" x14ac:dyDescent="0.25">
      <c r="D462" s="1"/>
      <c r="E462" s="1"/>
      <c r="H462" s="1"/>
    </row>
    <row r="463" spans="4:8" ht="66" customHeight="1" x14ac:dyDescent="0.25">
      <c r="D463" s="1"/>
      <c r="E463" s="1"/>
      <c r="H463" s="1"/>
    </row>
    <row r="464" spans="4:8" ht="66" customHeight="1" x14ac:dyDescent="0.25">
      <c r="D464" s="1"/>
      <c r="E464" s="1"/>
      <c r="H464" s="1"/>
    </row>
    <row r="465" spans="4:8" ht="66" customHeight="1" x14ac:dyDescent="0.25">
      <c r="D465" s="1"/>
      <c r="E465" s="1"/>
      <c r="H465" s="1"/>
    </row>
    <row r="466" spans="4:8" ht="66" customHeight="1" x14ac:dyDescent="0.25">
      <c r="D466" s="1"/>
      <c r="E466" s="1"/>
      <c r="H466" s="1"/>
    </row>
    <row r="467" spans="4:8" ht="66" customHeight="1" x14ac:dyDescent="0.25">
      <c r="D467" s="1"/>
      <c r="E467" s="1"/>
      <c r="H467" s="1"/>
    </row>
    <row r="468" spans="4:8" ht="66" customHeight="1" x14ac:dyDescent="0.25">
      <c r="D468" s="1"/>
      <c r="E468" s="1"/>
      <c r="H468" s="1"/>
    </row>
    <row r="469" spans="4:8" ht="66" customHeight="1" x14ac:dyDescent="0.25">
      <c r="D469" s="1"/>
      <c r="E469" s="1"/>
      <c r="H469" s="1"/>
    </row>
    <row r="470" spans="4:8" ht="74.25" customHeight="1" x14ac:dyDescent="0.25">
      <c r="D470" s="1"/>
      <c r="E470" s="1"/>
      <c r="H470" s="1"/>
    </row>
    <row r="471" spans="4:8" ht="74.25" customHeight="1" x14ac:dyDescent="0.25">
      <c r="D471" s="1"/>
      <c r="E471" s="1"/>
      <c r="H471" s="1"/>
    </row>
    <row r="472" spans="4:8" ht="73.5" customHeight="1" x14ac:dyDescent="0.25">
      <c r="D472" s="1"/>
      <c r="E472" s="1"/>
      <c r="H472" s="1"/>
    </row>
    <row r="473" spans="4:8" ht="73.5" customHeight="1" x14ac:dyDescent="0.25">
      <c r="D473" s="1"/>
      <c r="E473" s="1"/>
      <c r="H473" s="1"/>
    </row>
    <row r="474" spans="4:8" ht="69" customHeight="1" x14ac:dyDescent="0.25">
      <c r="D474" s="1"/>
      <c r="E474" s="1"/>
      <c r="H474" s="1"/>
    </row>
    <row r="475" spans="4:8" ht="47.25" customHeight="1" x14ac:dyDescent="0.25">
      <c r="D475" s="1"/>
      <c r="E475" s="1"/>
      <c r="H475" s="1"/>
    </row>
    <row r="476" spans="4:8" ht="47.25" customHeight="1" x14ac:dyDescent="0.25">
      <c r="D476" s="1"/>
      <c r="E476" s="1"/>
      <c r="H476" s="1"/>
    </row>
    <row r="477" spans="4:8" ht="47.25" customHeight="1" x14ac:dyDescent="0.25">
      <c r="D477" s="1"/>
      <c r="E477" s="1"/>
      <c r="H477" s="1"/>
    </row>
    <row r="478" spans="4:8" ht="47.25" customHeight="1" x14ac:dyDescent="0.25">
      <c r="D478" s="1"/>
      <c r="E478" s="1"/>
      <c r="H478" s="1"/>
    </row>
    <row r="479" spans="4:8" ht="47.25" customHeight="1" x14ac:dyDescent="0.25">
      <c r="D479" s="1"/>
      <c r="E479" s="1"/>
      <c r="H479" s="1"/>
    </row>
    <row r="480" spans="4:8" ht="47.25" customHeight="1" x14ac:dyDescent="0.25">
      <c r="D480" s="1"/>
      <c r="E480" s="1"/>
      <c r="H480" s="1"/>
    </row>
    <row r="481" spans="4:8" ht="47.25" customHeight="1" x14ac:dyDescent="0.25">
      <c r="D481" s="1"/>
      <c r="E481" s="1"/>
      <c r="H481" s="1"/>
    </row>
    <row r="482" spans="4:8" ht="47.25" customHeight="1" x14ac:dyDescent="0.25">
      <c r="D482" s="1"/>
      <c r="E482" s="1"/>
      <c r="H482" s="1"/>
    </row>
    <row r="483" spans="4:8" ht="47.25" customHeight="1" x14ac:dyDescent="0.25">
      <c r="D483" s="1"/>
      <c r="E483" s="1"/>
      <c r="H483" s="1"/>
    </row>
    <row r="484" spans="4:8" ht="47.25" customHeight="1" x14ac:dyDescent="0.25">
      <c r="D484" s="1"/>
      <c r="E484" s="1"/>
      <c r="H484" s="1"/>
    </row>
    <row r="485" spans="4:8" ht="47.25" customHeight="1" x14ac:dyDescent="0.25">
      <c r="D485" s="1"/>
      <c r="E485" s="1"/>
      <c r="H485" s="1"/>
    </row>
    <row r="486" spans="4:8" ht="47.25" customHeight="1" x14ac:dyDescent="0.25">
      <c r="D486" s="1"/>
      <c r="E486" s="1"/>
      <c r="H486" s="1"/>
    </row>
    <row r="487" spans="4:8" ht="47.25" customHeight="1" x14ac:dyDescent="0.25">
      <c r="D487" s="1"/>
      <c r="E487" s="1"/>
      <c r="H487" s="1"/>
    </row>
    <row r="488" spans="4:8" ht="47.25" customHeight="1" x14ac:dyDescent="0.25">
      <c r="D488" s="1"/>
      <c r="E488" s="1"/>
      <c r="H488" s="1"/>
    </row>
    <row r="489" spans="4:8" ht="63" customHeight="1" x14ac:dyDescent="0.25">
      <c r="D489" s="1"/>
      <c r="E489" s="1"/>
      <c r="H489" s="1"/>
    </row>
    <row r="490" spans="4:8" ht="47.25" customHeight="1" x14ac:dyDescent="0.25">
      <c r="D490" s="1"/>
      <c r="E490" s="1"/>
      <c r="H490" s="1"/>
    </row>
    <row r="491" spans="4:8" ht="31.5" customHeight="1" x14ac:dyDescent="0.25">
      <c r="D491" s="1"/>
      <c r="E491" s="1"/>
      <c r="H491" s="1"/>
    </row>
    <row r="492" spans="4:8" ht="31.5" customHeight="1" x14ac:dyDescent="0.25">
      <c r="D492" s="1"/>
      <c r="E492" s="1"/>
      <c r="H492" s="1"/>
    </row>
    <row r="493" spans="4:8" ht="31.5" customHeight="1" x14ac:dyDescent="0.25">
      <c r="D493" s="1"/>
      <c r="E493" s="1"/>
      <c r="H493" s="1"/>
    </row>
    <row r="494" spans="4:8" ht="31.5" customHeight="1" x14ac:dyDescent="0.25">
      <c r="D494" s="1"/>
      <c r="E494" s="1"/>
      <c r="H494" s="1"/>
    </row>
    <row r="495" spans="4:8" ht="47.25" customHeight="1" x14ac:dyDescent="0.25">
      <c r="D495" s="1"/>
      <c r="E495" s="1"/>
      <c r="H495" s="1"/>
    </row>
    <row r="496" spans="4:8" ht="31.5" customHeight="1" x14ac:dyDescent="0.25">
      <c r="D496" s="1"/>
      <c r="E496" s="1"/>
      <c r="H496" s="1"/>
    </row>
    <row r="497" spans="4:8" ht="31.5" customHeight="1" x14ac:dyDescent="0.25">
      <c r="D497" s="1"/>
      <c r="E497" s="1"/>
      <c r="H497" s="1"/>
    </row>
    <row r="498" spans="4:8" ht="47.25" customHeight="1" x14ac:dyDescent="0.25">
      <c r="D498" s="1"/>
      <c r="E498" s="1"/>
      <c r="H498" s="1"/>
    </row>
    <row r="499" spans="4:8" ht="47.25" customHeight="1" x14ac:dyDescent="0.25">
      <c r="D499" s="1"/>
      <c r="E499" s="1"/>
      <c r="H499" s="1"/>
    </row>
    <row r="500" spans="4:8" ht="47.25" customHeight="1" x14ac:dyDescent="0.25">
      <c r="D500" s="1"/>
      <c r="E500" s="1"/>
      <c r="H500" s="1"/>
    </row>
    <row r="501" spans="4:8" ht="47.25" customHeight="1" x14ac:dyDescent="0.25">
      <c r="D501" s="1"/>
      <c r="E501" s="1"/>
      <c r="H501" s="1"/>
    </row>
    <row r="502" spans="4:8" ht="47.25" customHeight="1" x14ac:dyDescent="0.25">
      <c r="D502" s="1"/>
      <c r="E502" s="1"/>
      <c r="H502" s="1"/>
    </row>
    <row r="503" spans="4:8" ht="47.25" customHeight="1" x14ac:dyDescent="0.25">
      <c r="D503" s="1"/>
      <c r="E503" s="1"/>
      <c r="H503" s="1"/>
    </row>
    <row r="504" spans="4:8" ht="47.25" customHeight="1" x14ac:dyDescent="0.25">
      <c r="D504" s="1"/>
      <c r="E504" s="1"/>
      <c r="H504" s="1"/>
    </row>
    <row r="505" spans="4:8" ht="47.25" customHeight="1" x14ac:dyDescent="0.25">
      <c r="D505" s="1"/>
      <c r="E505" s="1"/>
      <c r="H505" s="1"/>
    </row>
    <row r="506" spans="4:8" ht="47.25" customHeight="1" x14ac:dyDescent="0.25">
      <c r="D506" s="1"/>
      <c r="E506" s="1"/>
      <c r="H506" s="1"/>
    </row>
    <row r="507" spans="4:8" ht="47.25" customHeight="1" x14ac:dyDescent="0.25">
      <c r="D507" s="1"/>
      <c r="E507" s="1"/>
      <c r="H507" s="1"/>
    </row>
    <row r="508" spans="4:8" ht="47.25" customHeight="1" x14ac:dyDescent="0.25">
      <c r="D508" s="1"/>
      <c r="E508" s="1"/>
      <c r="H508" s="1"/>
    </row>
    <row r="509" spans="4:8" ht="47.25" customHeight="1" x14ac:dyDescent="0.25">
      <c r="D509" s="1"/>
      <c r="E509" s="1"/>
      <c r="H509" s="1"/>
    </row>
    <row r="510" spans="4:8" ht="47.25" customHeight="1" x14ac:dyDescent="0.25">
      <c r="D510" s="1"/>
      <c r="E510" s="1"/>
      <c r="H510" s="1"/>
    </row>
    <row r="511" spans="4:8" ht="63" customHeight="1" x14ac:dyDescent="0.25">
      <c r="D511" s="1"/>
      <c r="E511" s="1"/>
      <c r="H511" s="1"/>
    </row>
    <row r="512" spans="4:8" ht="47.25" customHeight="1" x14ac:dyDescent="0.25">
      <c r="D512" s="1"/>
      <c r="E512" s="1"/>
      <c r="H512" s="1"/>
    </row>
    <row r="513" spans="4:8" ht="47.25" customHeight="1" x14ac:dyDescent="0.25">
      <c r="D513" s="1"/>
      <c r="E513" s="1"/>
      <c r="H513" s="1"/>
    </row>
    <row r="514" spans="4:8" ht="47.25" customHeight="1" x14ac:dyDescent="0.25">
      <c r="D514" s="1"/>
      <c r="E514" s="1"/>
      <c r="H514" s="1"/>
    </row>
    <row r="515" spans="4:8" ht="47.25" customHeight="1" x14ac:dyDescent="0.25">
      <c r="D515" s="1"/>
      <c r="E515" s="1"/>
      <c r="H515" s="1"/>
    </row>
    <row r="516" spans="4:8" ht="47.25" customHeight="1" x14ac:dyDescent="0.25">
      <c r="D516" s="1"/>
      <c r="E516" s="1"/>
      <c r="H516" s="1"/>
    </row>
    <row r="517" spans="4:8" ht="63" customHeight="1" x14ac:dyDescent="0.25">
      <c r="D517" s="1"/>
      <c r="E517" s="1"/>
      <c r="H517" s="1"/>
    </row>
    <row r="518" spans="4:8" ht="47.25" customHeight="1" x14ac:dyDescent="0.25">
      <c r="D518" s="1"/>
      <c r="E518" s="1"/>
      <c r="H518" s="1"/>
    </row>
    <row r="519" spans="4:8" ht="31.5" customHeight="1" x14ac:dyDescent="0.25">
      <c r="D519" s="1"/>
      <c r="E519" s="1"/>
      <c r="H519" s="1"/>
    </row>
    <row r="520" spans="4:8" ht="47.25" customHeight="1" x14ac:dyDescent="0.25">
      <c r="D520" s="1"/>
      <c r="E520" s="1"/>
      <c r="H520" s="1"/>
    </row>
    <row r="521" spans="4:8" ht="47.25" customHeight="1" x14ac:dyDescent="0.25">
      <c r="D521" s="1"/>
      <c r="E521" s="1"/>
      <c r="H521" s="1"/>
    </row>
    <row r="522" spans="4:8" ht="47.25" customHeight="1" x14ac:dyDescent="0.25">
      <c r="D522" s="1"/>
      <c r="E522" s="1"/>
      <c r="H522" s="1"/>
    </row>
    <row r="523" spans="4:8" ht="47.25" customHeight="1" x14ac:dyDescent="0.25">
      <c r="D523" s="1"/>
      <c r="E523" s="1"/>
      <c r="H523" s="1"/>
    </row>
    <row r="524" spans="4:8" ht="47.25" customHeight="1" x14ac:dyDescent="0.25">
      <c r="D524" s="1"/>
      <c r="E524" s="1"/>
      <c r="H524" s="1"/>
    </row>
    <row r="525" spans="4:8" ht="47.25" customHeight="1" x14ac:dyDescent="0.25">
      <c r="D525" s="1"/>
      <c r="E525" s="1"/>
      <c r="H525" s="1"/>
    </row>
    <row r="526" spans="4:8" ht="31.5" customHeight="1" x14ac:dyDescent="0.25">
      <c r="D526" s="1"/>
      <c r="E526" s="1"/>
      <c r="H526" s="1"/>
    </row>
    <row r="527" spans="4:8" ht="31.5" customHeight="1" x14ac:dyDescent="0.25">
      <c r="D527" s="1"/>
      <c r="E527" s="1"/>
      <c r="H527" s="1"/>
    </row>
    <row r="528" spans="4:8" ht="31.5" customHeight="1" x14ac:dyDescent="0.25">
      <c r="D528" s="1"/>
      <c r="E528" s="1"/>
      <c r="H528" s="1"/>
    </row>
    <row r="529" spans="4:8" ht="31.5" customHeight="1" x14ac:dyDescent="0.25">
      <c r="D529" s="1"/>
      <c r="E529" s="1"/>
      <c r="H529" s="1"/>
    </row>
    <row r="530" spans="4:8" ht="31.5" customHeight="1" x14ac:dyDescent="0.25">
      <c r="D530" s="1"/>
      <c r="E530" s="1"/>
      <c r="H530" s="1"/>
    </row>
    <row r="531" spans="4:8" ht="31.5" customHeight="1" x14ac:dyDescent="0.25">
      <c r="D531" s="1"/>
      <c r="E531" s="1"/>
      <c r="H531" s="1"/>
    </row>
    <row r="532" spans="4:8" ht="31.5" customHeight="1" x14ac:dyDescent="0.25">
      <c r="D532" s="1"/>
      <c r="E532" s="1"/>
      <c r="H532" s="1"/>
    </row>
    <row r="533" spans="4:8" ht="31.5" customHeight="1" x14ac:dyDescent="0.25">
      <c r="D533" s="1"/>
      <c r="E533" s="1"/>
      <c r="H533" s="1"/>
    </row>
    <row r="534" spans="4:8" ht="31.5" customHeight="1" x14ac:dyDescent="0.25">
      <c r="D534" s="1"/>
      <c r="E534" s="1"/>
      <c r="H534" s="1"/>
    </row>
    <row r="535" spans="4:8" ht="31.5" customHeight="1" x14ac:dyDescent="0.25">
      <c r="D535" s="1"/>
      <c r="E535" s="1"/>
      <c r="H535" s="1"/>
    </row>
    <row r="536" spans="4:8" ht="31.5" customHeight="1" x14ac:dyDescent="0.25">
      <c r="D536" s="1"/>
      <c r="E536" s="1"/>
      <c r="H536" s="1"/>
    </row>
    <row r="537" spans="4:8" ht="31.5" customHeight="1" x14ac:dyDescent="0.25">
      <c r="D537" s="1"/>
      <c r="E537" s="1"/>
      <c r="H537" s="1"/>
    </row>
    <row r="538" spans="4:8" ht="31.5" customHeight="1" x14ac:dyDescent="0.25">
      <c r="D538" s="1"/>
      <c r="E538" s="1"/>
      <c r="H538" s="1"/>
    </row>
    <row r="539" spans="4:8" ht="31.5" customHeight="1" x14ac:dyDescent="0.25">
      <c r="D539" s="1"/>
      <c r="E539" s="1"/>
      <c r="H539" s="1"/>
    </row>
    <row r="540" spans="4:8" ht="31.5" customHeight="1" x14ac:dyDescent="0.25">
      <c r="D540" s="1"/>
      <c r="E540" s="1"/>
      <c r="H540" s="1"/>
    </row>
    <row r="541" spans="4:8" ht="31.5" customHeight="1" x14ac:dyDescent="0.25">
      <c r="D541" s="1"/>
      <c r="E541" s="1"/>
      <c r="H541" s="1"/>
    </row>
    <row r="542" spans="4:8" ht="31.5" customHeight="1" x14ac:dyDescent="0.25">
      <c r="D542" s="1"/>
      <c r="E542" s="1"/>
      <c r="H542" s="1"/>
    </row>
    <row r="543" spans="4:8" ht="31.5" customHeight="1" x14ac:dyDescent="0.25">
      <c r="D543" s="1"/>
      <c r="E543" s="1"/>
      <c r="H543" s="1"/>
    </row>
    <row r="544" spans="4:8" ht="31.5" customHeight="1" x14ac:dyDescent="0.25">
      <c r="D544" s="1"/>
      <c r="E544" s="1"/>
      <c r="H544" s="1"/>
    </row>
    <row r="545" spans="4:8" ht="31.5" customHeight="1" x14ac:dyDescent="0.25">
      <c r="D545" s="1"/>
      <c r="E545" s="1"/>
      <c r="H545" s="1"/>
    </row>
    <row r="546" spans="4:8" ht="31.5" customHeight="1" x14ac:dyDescent="0.25">
      <c r="D546" s="1"/>
      <c r="E546" s="1"/>
      <c r="H546" s="1"/>
    </row>
    <row r="547" spans="4:8" ht="47.25" customHeight="1" x14ac:dyDescent="0.25">
      <c r="D547" s="1"/>
      <c r="E547" s="1"/>
      <c r="H547" s="1"/>
    </row>
    <row r="548" spans="4:8" ht="31.5" customHeight="1" x14ac:dyDescent="0.25">
      <c r="D548" s="1"/>
      <c r="E548" s="1"/>
      <c r="H548" s="1"/>
    </row>
    <row r="549" spans="4:8" ht="31.5" customHeight="1" x14ac:dyDescent="0.25">
      <c r="D549" s="1"/>
      <c r="E549" s="1"/>
      <c r="H549" s="1"/>
    </row>
    <row r="550" spans="4:8" ht="63" customHeight="1" x14ac:dyDescent="0.25">
      <c r="D550" s="1"/>
      <c r="E550" s="1"/>
      <c r="H550" s="1"/>
    </row>
    <row r="551" spans="4:8" ht="47.25" customHeight="1" x14ac:dyDescent="0.25">
      <c r="D551" s="1"/>
      <c r="E551" s="1"/>
      <c r="H551" s="1"/>
    </row>
    <row r="552" spans="4:8" ht="47.25" customHeight="1" x14ac:dyDescent="0.25">
      <c r="D552" s="1"/>
      <c r="E552" s="1"/>
      <c r="H552" s="1"/>
    </row>
    <row r="553" spans="4:8" ht="47.25" customHeight="1" x14ac:dyDescent="0.25">
      <c r="D553" s="1"/>
      <c r="E553" s="1"/>
      <c r="H553" s="1"/>
    </row>
    <row r="554" spans="4:8" ht="47.25" customHeight="1" x14ac:dyDescent="0.25">
      <c r="D554" s="1"/>
      <c r="E554" s="1"/>
      <c r="H554" s="1"/>
    </row>
    <row r="555" spans="4:8" ht="63" customHeight="1" x14ac:dyDescent="0.25">
      <c r="D555" s="1"/>
      <c r="E555" s="1"/>
      <c r="H555" s="1"/>
    </row>
    <row r="556" spans="4:8" ht="31.5" customHeight="1" x14ac:dyDescent="0.25">
      <c r="D556" s="1"/>
      <c r="E556" s="1"/>
      <c r="H556" s="1"/>
    </row>
    <row r="557" spans="4:8" ht="31.5" customHeight="1" x14ac:dyDescent="0.25">
      <c r="D557" s="1"/>
      <c r="E557" s="1"/>
      <c r="H557" s="1"/>
    </row>
    <row r="558" spans="4:8" ht="31.5" customHeight="1" x14ac:dyDescent="0.25">
      <c r="D558" s="1"/>
      <c r="E558" s="1"/>
      <c r="H558" s="1"/>
    </row>
    <row r="559" spans="4:8" ht="47.25" customHeight="1" x14ac:dyDescent="0.25">
      <c r="D559" s="1"/>
      <c r="E559" s="1"/>
      <c r="H559" s="1"/>
    </row>
    <row r="560" spans="4:8" ht="47.25" customHeight="1" x14ac:dyDescent="0.25">
      <c r="D560" s="1"/>
      <c r="E560" s="1"/>
      <c r="H560" s="1"/>
    </row>
    <row r="561" spans="4:8" ht="31.5" customHeight="1" x14ac:dyDescent="0.25">
      <c r="D561" s="1"/>
      <c r="E561" s="1"/>
      <c r="H561" s="1"/>
    </row>
    <row r="562" spans="4:8" x14ac:dyDescent="0.25">
      <c r="D562" s="1"/>
      <c r="E562" s="1"/>
      <c r="H562" s="1"/>
    </row>
    <row r="563" spans="4:8" x14ac:dyDescent="0.25">
      <c r="D563" s="1"/>
      <c r="E563" s="1"/>
      <c r="H563" s="1"/>
    </row>
    <row r="564" spans="4:8" x14ac:dyDescent="0.25">
      <c r="D564" s="1"/>
      <c r="E564" s="1"/>
      <c r="H564" s="1"/>
    </row>
    <row r="565" spans="4:8" x14ac:dyDescent="0.25">
      <c r="D565" s="1"/>
      <c r="E565" s="1"/>
      <c r="H565" s="1"/>
    </row>
    <row r="566" spans="4:8" x14ac:dyDescent="0.25">
      <c r="D566" s="1"/>
      <c r="E566" s="1"/>
      <c r="H566" s="1"/>
    </row>
    <row r="567" spans="4:8" x14ac:dyDescent="0.25">
      <c r="D567" s="1"/>
      <c r="E567" s="1"/>
      <c r="H567" s="1"/>
    </row>
    <row r="568" spans="4:8" x14ac:dyDescent="0.25">
      <c r="D568" s="1"/>
      <c r="E568" s="1"/>
      <c r="H568" s="1"/>
    </row>
    <row r="569" spans="4:8" x14ac:dyDescent="0.25">
      <c r="D569" s="1"/>
      <c r="E569" s="1"/>
      <c r="H569" s="1"/>
    </row>
    <row r="570" spans="4:8" x14ac:dyDescent="0.25">
      <c r="D570" s="1"/>
      <c r="E570" s="1"/>
      <c r="H570" s="1"/>
    </row>
    <row r="571" spans="4:8" x14ac:dyDescent="0.25">
      <c r="D571" s="1"/>
      <c r="E571" s="1"/>
      <c r="H571" s="1"/>
    </row>
    <row r="572" spans="4:8" x14ac:dyDescent="0.25">
      <c r="D572" s="1"/>
      <c r="E572" s="1"/>
      <c r="H572" s="1"/>
    </row>
    <row r="573" spans="4:8" x14ac:dyDescent="0.25">
      <c r="D573" s="1"/>
      <c r="E573" s="1"/>
      <c r="H573" s="1"/>
    </row>
    <row r="574" spans="4:8" x14ac:dyDescent="0.25">
      <c r="D574" s="1"/>
      <c r="E574" s="1"/>
      <c r="H574" s="1"/>
    </row>
    <row r="575" spans="4:8" x14ac:dyDescent="0.25">
      <c r="D575" s="1"/>
      <c r="E575" s="1"/>
      <c r="H575" s="1"/>
    </row>
    <row r="576" spans="4:8" x14ac:dyDescent="0.25">
      <c r="D576" s="1"/>
      <c r="E576" s="1"/>
      <c r="H576" s="1"/>
    </row>
    <row r="577" spans="4:8" x14ac:dyDescent="0.25">
      <c r="D577" s="1"/>
      <c r="E577" s="1"/>
      <c r="H577" s="1"/>
    </row>
    <row r="578" spans="4:8" x14ac:dyDescent="0.25">
      <c r="D578" s="1"/>
      <c r="E578" s="1"/>
      <c r="H578" s="1"/>
    </row>
    <row r="579" spans="4:8" x14ac:dyDescent="0.25">
      <c r="D579" s="1"/>
      <c r="E579" s="1"/>
      <c r="H579" s="1"/>
    </row>
    <row r="580" spans="4:8" x14ac:dyDescent="0.25">
      <c r="D580" s="1"/>
      <c r="E580" s="1"/>
      <c r="H580" s="1"/>
    </row>
    <row r="581" spans="4:8" x14ac:dyDescent="0.25">
      <c r="D581" s="1"/>
      <c r="E581" s="1"/>
      <c r="H581" s="1"/>
    </row>
    <row r="582" spans="4:8" x14ac:dyDescent="0.25">
      <c r="D582" s="1"/>
      <c r="E582" s="1"/>
      <c r="H582" s="1"/>
    </row>
    <row r="583" spans="4:8" x14ac:dyDescent="0.25">
      <c r="D583" s="1"/>
      <c r="E583" s="1"/>
      <c r="H583" s="1"/>
    </row>
    <row r="584" spans="4:8" x14ac:dyDescent="0.25">
      <c r="D584" s="1"/>
      <c r="E584" s="1"/>
      <c r="H584" s="1"/>
    </row>
    <row r="585" spans="4:8" x14ac:dyDescent="0.25">
      <c r="D585" s="1"/>
      <c r="E585" s="1"/>
      <c r="H585" s="1"/>
    </row>
    <row r="586" spans="4:8" x14ac:dyDescent="0.25">
      <c r="D586" s="1"/>
      <c r="E586" s="1"/>
      <c r="H586" s="1"/>
    </row>
    <row r="587" spans="4:8" x14ac:dyDescent="0.25">
      <c r="D587" s="1"/>
      <c r="E587" s="1"/>
      <c r="H587" s="1"/>
    </row>
    <row r="588" spans="4:8" x14ac:dyDescent="0.25">
      <c r="D588" s="1"/>
      <c r="E588" s="1"/>
      <c r="H588" s="1"/>
    </row>
    <row r="589" spans="4:8" x14ac:dyDescent="0.25">
      <c r="D589" s="1"/>
      <c r="E589" s="1"/>
      <c r="H589" s="1"/>
    </row>
    <row r="590" spans="4:8" x14ac:dyDescent="0.25">
      <c r="D590" s="1"/>
      <c r="E590" s="1"/>
      <c r="H590" s="1"/>
    </row>
    <row r="591" spans="4:8" x14ac:dyDescent="0.25">
      <c r="D591" s="1"/>
      <c r="E591" s="1"/>
      <c r="H591" s="1"/>
    </row>
    <row r="592" spans="4:8" x14ac:dyDescent="0.25">
      <c r="D592" s="1"/>
      <c r="E592" s="1"/>
      <c r="H592" s="1"/>
    </row>
    <row r="593" spans="4:8" x14ac:dyDescent="0.25">
      <c r="D593" s="1"/>
      <c r="E593" s="1"/>
      <c r="H593" s="1"/>
    </row>
    <row r="594" spans="4:8" x14ac:dyDescent="0.25">
      <c r="D594" s="1"/>
      <c r="E594" s="1"/>
      <c r="H594" s="1"/>
    </row>
    <row r="595" spans="4:8" x14ac:dyDescent="0.25">
      <c r="D595" s="1"/>
      <c r="E595" s="1"/>
      <c r="H595" s="1"/>
    </row>
    <row r="596" spans="4:8" x14ac:dyDescent="0.25">
      <c r="D596" s="1"/>
      <c r="E596" s="1"/>
      <c r="H596" s="1"/>
    </row>
    <row r="597" spans="4:8" x14ac:dyDescent="0.25">
      <c r="D597" s="1"/>
      <c r="E597" s="1"/>
      <c r="H597" s="1"/>
    </row>
    <row r="598" spans="4:8" x14ac:dyDescent="0.25">
      <c r="D598" s="1"/>
      <c r="E598" s="1"/>
      <c r="H598" s="1"/>
    </row>
    <row r="599" spans="4:8" x14ac:dyDescent="0.25">
      <c r="D599" s="1"/>
      <c r="E599" s="1"/>
      <c r="H599" s="1"/>
    </row>
    <row r="600" spans="4:8" x14ac:dyDescent="0.25">
      <c r="D600" s="1"/>
      <c r="E600" s="1"/>
      <c r="H600" s="1"/>
    </row>
  </sheetData>
  <sheetProtection algorithmName="SHA-512" hashValue="Fkf/tPQlyLqUzfq/wEUEb08lemxIiKEZNYdcsNiQwASXDCKMPchJyd/v1ImRbWNCRi7RAS1pFuqw+H7XMm8NzA==" saltValue="3zkkk51nSWRzdIpvM2rmJQ==" spinCount="100000" sheet="1" objects="1" scenarios="1"/>
  <autoFilter ref="A1:K56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topLeftCell="F1" zoomScaleNormal="100" workbookViewId="0">
      <selection activeCell="E1" sqref="E1:E1048576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28.28515625" style="2" bestFit="1" customWidth="1"/>
    <col min="8" max="8" width="20.28515625" style="2" customWidth="1"/>
    <col min="9" max="9" width="28.42578125" style="2" customWidth="1"/>
    <col min="10" max="10" width="58.42578125" style="2" bestFit="1" customWidth="1"/>
    <col min="11" max="11" width="10.28515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4.5703125" style="2" bestFit="1" customWidth="1"/>
    <col min="16" max="16384" width="9.140625" style="2"/>
  </cols>
  <sheetData>
    <row r="1" spans="1:16" ht="21" x14ac:dyDescent="0.35">
      <c r="F1" s="45" t="s">
        <v>6</v>
      </c>
      <c r="G1" s="46"/>
      <c r="H1" s="46"/>
      <c r="I1" s="46"/>
      <c r="J1" s="46"/>
      <c r="K1" s="46"/>
      <c r="L1" s="46"/>
      <c r="M1" s="46"/>
      <c r="N1" s="46"/>
      <c r="O1" s="47"/>
    </row>
    <row r="2" spans="1:16" ht="15.75" x14ac:dyDescent="0.25">
      <c r="F2" s="48" t="s">
        <v>197</v>
      </c>
      <c r="G2" s="49"/>
      <c r="H2" s="49"/>
      <c r="I2" s="49"/>
      <c r="J2" s="49"/>
      <c r="K2" s="49"/>
      <c r="L2" s="49"/>
      <c r="M2" s="49"/>
      <c r="N2" s="49"/>
      <c r="O2" s="50"/>
    </row>
    <row r="3" spans="1:16" ht="16.5" thickBot="1" x14ac:dyDescent="0.3">
      <c r="F3" s="51" t="s">
        <v>198</v>
      </c>
      <c r="G3" s="52"/>
      <c r="H3" s="52"/>
      <c r="I3" s="52"/>
      <c r="J3" s="52"/>
      <c r="K3" s="52"/>
      <c r="L3" s="52"/>
      <c r="M3" s="52"/>
      <c r="N3" s="52"/>
      <c r="O3" s="53"/>
      <c r="P3" s="3"/>
    </row>
    <row r="4" spans="1:16" ht="45" customHeight="1" thickBot="1" x14ac:dyDescent="0.3">
      <c r="F4" s="54" t="s">
        <v>7</v>
      </c>
      <c r="G4" s="55"/>
      <c r="H4" s="44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56">
        <f>COUNT(M7:M9)</f>
        <v>0</v>
      </c>
      <c r="L4" s="57"/>
      <c r="M4" s="58"/>
      <c r="N4" s="62">
        <f>COUNTBLANK(M7:M9)</f>
        <v>3</v>
      </c>
      <c r="O4" s="63"/>
      <c r="P4" s="6"/>
    </row>
    <row r="5" spans="1:16" ht="66.75" customHeight="1" thickBot="1" x14ac:dyDescent="0.3">
      <c r="A5" s="31" t="s">
        <v>41</v>
      </c>
      <c r="B5" s="30"/>
      <c r="F5" s="66" t="s">
        <v>8</v>
      </c>
      <c r="G5" s="67"/>
      <c r="H5" s="43"/>
      <c r="I5" s="68"/>
      <c r="J5" s="69"/>
      <c r="K5" s="59"/>
      <c r="L5" s="60"/>
      <c r="M5" s="61"/>
      <c r="N5" s="64"/>
      <c r="O5" s="65"/>
      <c r="P5" s="6"/>
    </row>
    <row r="6" spans="1:16" ht="45" x14ac:dyDescent="0.25">
      <c r="A6" s="7" t="s">
        <v>9</v>
      </c>
      <c r="B6" s="7" t="s">
        <v>10</v>
      </c>
      <c r="C6" s="7" t="s">
        <v>11</v>
      </c>
      <c r="D6" s="7" t="s">
        <v>129</v>
      </c>
      <c r="E6" s="7" t="s">
        <v>130</v>
      </c>
      <c r="F6" s="8" t="s">
        <v>12</v>
      </c>
      <c r="G6" s="9" t="s">
        <v>127</v>
      </c>
      <c r="H6" s="9" t="s">
        <v>128</v>
      </c>
      <c r="I6" s="9" t="s">
        <v>1</v>
      </c>
      <c r="J6" s="9" t="s">
        <v>13</v>
      </c>
      <c r="K6" s="9" t="s">
        <v>14</v>
      </c>
      <c r="L6" s="9" t="s">
        <v>15</v>
      </c>
      <c r="M6" s="10" t="s">
        <v>16</v>
      </c>
      <c r="N6" s="9" t="s">
        <v>17</v>
      </c>
      <c r="O6" s="11" t="s">
        <v>18</v>
      </c>
    </row>
    <row r="7" spans="1:16" s="12" customFormat="1" ht="42.75" customHeight="1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3.3.90.30.04.01.0001.000008-01</v>
      </c>
      <c r="E7" s="12">
        <f>H7</f>
        <v>47678</v>
      </c>
      <c r="F7" s="14">
        <v>1</v>
      </c>
      <c r="G7" s="15" t="s">
        <v>131</v>
      </c>
      <c r="H7" s="15">
        <v>47678</v>
      </c>
      <c r="I7" s="16" t="str">
        <f>VLOOKUP(G7,'Base de Dados 30.04'!A:D,4,FALSE)</f>
        <v>GÁS LIQUEFEITO DE PETRÓLEO-GLP 13Kg</v>
      </c>
      <c r="J7" s="16" t="str">
        <f>VLOOKUP(G7,'Base de Dados 30.04'!A:E,5,FALSE)</f>
        <v>GÁS LIQUEFEITO DE PETRÓLEO-GLP,Material: Gás butano, Unidade De Fornecimento: Botijão com 13 Kg.</v>
      </c>
      <c r="K7" s="17" t="str">
        <f>VLOOKUP(G7,'Base de Dados 30.04'!A:F,6,FALSE)</f>
        <v>Unidade</v>
      </c>
      <c r="L7" s="18">
        <f>SUMIF('Base de Dados 30.04'!C:C,'Respostas Órgãos'!G7&amp;" - "&amp;'Respostas Órgãos'!$I$4,'Base de Dados 30.04'!J:J)</f>
        <v>0</v>
      </c>
      <c r="M7" s="19"/>
      <c r="N7" s="20">
        <f t="shared" ref="N7:N17" si="0">M7-L7</f>
        <v>0</v>
      </c>
      <c r="O7" s="21" t="str">
        <f t="shared" ref="O7:O17" si="1">IF(ISERROR((M7-L7)/L7),"Sem histórico de consumo",(M7-L7)/L7)</f>
        <v>Sem histórico de consumo</v>
      </c>
    </row>
    <row r="8" spans="1:16" s="12" customFormat="1" ht="47.25" customHeight="1" x14ac:dyDescent="0.25">
      <c r="A8" s="12">
        <f t="shared" ref="A8:A17" si="2">$I$4</f>
        <v>0</v>
      </c>
      <c r="B8" s="12" t="str">
        <f t="shared" ref="B8:B17" si="3">$J$4</f>
        <v>← DIGITE O CÓDIGO DO SEU ÓRGÃO</v>
      </c>
      <c r="C8" s="13">
        <f t="shared" ref="C8:C17" si="4">ROUNDUP(M8,0)</f>
        <v>0</v>
      </c>
      <c r="D8" s="12" t="str">
        <f t="shared" ref="D8:D17" si="5">G8</f>
        <v>3.3.90.30.04.01.0001.000009-01</v>
      </c>
      <c r="E8" s="12">
        <f t="shared" ref="E8:E17" si="6">H8</f>
        <v>47678</v>
      </c>
      <c r="F8" s="14">
        <v>2</v>
      </c>
      <c r="G8" s="15" t="s">
        <v>132</v>
      </c>
      <c r="H8" s="15">
        <v>47678</v>
      </c>
      <c r="I8" s="16" t="str">
        <f>VLOOKUP(G8,'Base de Dados 30.04'!A:D,4,FALSE)</f>
        <v>GÁS LIQUEFEITO DE PETRÓLEO-GLP 45 Kg</v>
      </c>
      <c r="J8" s="16" t="str">
        <f>VLOOKUP(G8,'Base de Dados 30.04'!A:E,5,FALSE)</f>
        <v>GÁS LIQUEFEITO DE PETRÓLEO-GLP,Material: Gás butano, Unidade De Fornecimento: Cilindro com 45 Kg.</v>
      </c>
      <c r="K8" s="17" t="str">
        <f>VLOOKUP(G8,'Base de Dados 30.04'!A:F,6,FALSE)</f>
        <v>Unidade</v>
      </c>
      <c r="L8" s="18">
        <f>SUMIF('Base de Dados 30.04'!C:C,'Respostas Órgãos'!G8&amp;" - "&amp;'Respostas Órgãos'!$I$4,'Base de Dados 30.04'!J:J)</f>
        <v>0</v>
      </c>
      <c r="M8" s="19"/>
      <c r="N8" s="20">
        <f t="shared" si="0"/>
        <v>0</v>
      </c>
      <c r="O8" s="21" t="str">
        <f t="shared" si="1"/>
        <v>Sem histórico de consumo</v>
      </c>
    </row>
    <row r="9" spans="1:16" s="12" customFormat="1" ht="55.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3.3.90.30.04.01.0001.000011-01</v>
      </c>
      <c r="E9" s="12">
        <f t="shared" si="6"/>
        <v>47678</v>
      </c>
      <c r="F9" s="14">
        <v>3</v>
      </c>
      <c r="G9" s="15" t="s">
        <v>194</v>
      </c>
      <c r="H9" s="15">
        <v>47678</v>
      </c>
      <c r="I9" s="16" t="str">
        <f>VLOOKUP(G9,'Base de Dados 30.04'!A:D,4,FALSE)</f>
        <v>GÁS LIQUEFEITO DE PETRÓLEO-GLP 20 Kg</v>
      </c>
      <c r="J9" s="16" t="str">
        <f>VLOOKUP(G9,'Base de Dados 30.04'!A:E,5,FALSE)</f>
        <v>GÁS LIQUEFEITO DE PETRÓLEO-GLP,Material: Gás butano, Unidade De Fornecimento: Cilindro com 20 Kg.</v>
      </c>
      <c r="K9" s="17" t="str">
        <f>VLOOKUP(G9,'Base de Dados 30.04'!A:F,6,FALSE)</f>
        <v>Unidade</v>
      </c>
      <c r="L9" s="18">
        <f>SUMIF('Base de Dados 30.04'!C:C,'Respostas Órgãos'!G9&amp;" - "&amp;'Respostas Órgãos'!$I$4,'Base de Dados 30.04'!J:J)</f>
        <v>0</v>
      </c>
      <c r="M9" s="19"/>
      <c r="N9" s="20">
        <f t="shared" si="0"/>
        <v>0</v>
      </c>
      <c r="O9" s="21" t="str">
        <f t="shared" si="1"/>
        <v>Sem histórico de consumo</v>
      </c>
    </row>
    <row r="10" spans="1:16" s="12" customFormat="1" ht="76.5" customHeight="1" x14ac:dyDescent="0.25">
      <c r="C10" s="13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s="12" customFormat="1" x14ac:dyDescent="0.25">
      <c r="C11" s="13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66.75" customHeight="1" x14ac:dyDescent="0.25">
      <c r="A12" s="12"/>
      <c r="B12" s="12"/>
      <c r="C12" s="13"/>
      <c r="D12" s="12"/>
      <c r="E12" s="12"/>
    </row>
    <row r="13" spans="1:16" ht="258" customHeight="1" x14ac:dyDescent="0.25">
      <c r="A13" s="12"/>
      <c r="B13" s="12"/>
      <c r="C13" s="13"/>
      <c r="D13" s="12"/>
      <c r="E13" s="12"/>
    </row>
    <row r="14" spans="1:16" x14ac:dyDescent="0.25">
      <c r="A14" s="12"/>
      <c r="B14" s="12"/>
      <c r="C14" s="13"/>
      <c r="D14" s="12"/>
      <c r="E14" s="12"/>
    </row>
    <row r="15" spans="1:16" x14ac:dyDescent="0.25">
      <c r="A15" s="12"/>
      <c r="B15" s="12"/>
      <c r="C15" s="13"/>
      <c r="D15" s="12"/>
      <c r="E15" s="12"/>
    </row>
    <row r="16" spans="1:16" x14ac:dyDescent="0.25">
      <c r="A16" s="12"/>
      <c r="B16" s="12"/>
      <c r="C16" s="13"/>
      <c r="D16" s="12"/>
      <c r="E16" s="12"/>
    </row>
    <row r="17" spans="1:5" x14ac:dyDescent="0.25">
      <c r="A17" s="12"/>
      <c r="B17" s="12"/>
      <c r="C17" s="13"/>
      <c r="D17" s="12"/>
      <c r="E17" s="12"/>
    </row>
    <row r="18" spans="1:5" x14ac:dyDescent="0.25">
      <c r="A18" s="12"/>
      <c r="B18" s="12"/>
      <c r="C18" s="13"/>
      <c r="D18" s="12"/>
      <c r="E18" s="12"/>
    </row>
    <row r="19" spans="1:5" x14ac:dyDescent="0.25">
      <c r="A19" s="12"/>
      <c r="B19" s="12"/>
      <c r="C19" s="13"/>
      <c r="D19" s="12"/>
      <c r="E19" s="12"/>
    </row>
    <row r="20" spans="1:5" x14ac:dyDescent="0.25">
      <c r="A20" s="12"/>
      <c r="B20" s="12"/>
      <c r="C20" s="13"/>
      <c r="D20" s="12"/>
      <c r="E20" s="12"/>
    </row>
    <row r="21" spans="1:5" x14ac:dyDescent="0.25">
      <c r="A21" s="12"/>
      <c r="B21" s="12"/>
      <c r="C21" s="13"/>
      <c r="D21" s="12"/>
      <c r="E21" s="12"/>
    </row>
    <row r="22" spans="1:5" x14ac:dyDescent="0.25">
      <c r="A22" s="12"/>
      <c r="B22" s="12"/>
      <c r="C22" s="13"/>
      <c r="D22" s="12"/>
      <c r="E22" s="12"/>
    </row>
    <row r="23" spans="1:5" x14ac:dyDescent="0.25">
      <c r="A23" s="12"/>
      <c r="B23" s="12"/>
      <c r="C23" s="13"/>
      <c r="D23" s="12"/>
      <c r="E23" s="12"/>
    </row>
    <row r="24" spans="1:5" x14ac:dyDescent="0.25">
      <c r="A24" s="12"/>
      <c r="B24" s="12"/>
      <c r="C24" s="13"/>
      <c r="D24" s="12"/>
      <c r="E24" s="12"/>
    </row>
    <row r="25" spans="1:5" x14ac:dyDescent="0.25">
      <c r="A25" s="12"/>
      <c r="B25" s="12"/>
      <c r="C25" s="13"/>
      <c r="D25" s="12"/>
      <c r="E25" s="12"/>
    </row>
    <row r="26" spans="1:5" x14ac:dyDescent="0.25">
      <c r="A26" s="12"/>
      <c r="B26" s="12"/>
      <c r="C26" s="13"/>
      <c r="D26" s="12"/>
      <c r="E26" s="12"/>
    </row>
    <row r="27" spans="1:5" x14ac:dyDescent="0.25">
      <c r="A27" s="12"/>
      <c r="B27" s="12"/>
      <c r="C27" s="13"/>
      <c r="D27" s="12"/>
      <c r="E27" s="12"/>
    </row>
    <row r="28" spans="1:5" x14ac:dyDescent="0.25">
      <c r="A28" s="12"/>
      <c r="B28" s="12"/>
      <c r="C28" s="13"/>
      <c r="D28" s="12"/>
      <c r="E28" s="12"/>
    </row>
    <row r="29" spans="1:5" x14ac:dyDescent="0.25">
      <c r="A29" s="12"/>
      <c r="B29" s="12"/>
      <c r="C29" s="13"/>
      <c r="D29" s="12"/>
      <c r="E29" s="12"/>
    </row>
    <row r="30" spans="1:5" x14ac:dyDescent="0.25">
      <c r="A30" s="12"/>
      <c r="B30" s="12"/>
      <c r="C30" s="13"/>
      <c r="D30" s="12"/>
      <c r="E30" s="12"/>
    </row>
    <row r="31" spans="1:5" x14ac:dyDescent="0.25">
      <c r="A31" s="12"/>
      <c r="B31" s="12"/>
      <c r="C31" s="13"/>
      <c r="D31" s="12"/>
      <c r="E31" s="12"/>
    </row>
    <row r="32" spans="1:5" x14ac:dyDescent="0.25">
      <c r="A32" s="12"/>
      <c r="B32" s="12"/>
      <c r="C32" s="13"/>
      <c r="D32" s="12"/>
      <c r="E32" s="12"/>
    </row>
    <row r="33" spans="1:5" x14ac:dyDescent="0.25">
      <c r="A33" s="12"/>
      <c r="B33" s="12"/>
      <c r="C33" s="13"/>
      <c r="D33" s="12"/>
      <c r="E33" s="12"/>
    </row>
    <row r="34" spans="1:5" x14ac:dyDescent="0.25">
      <c r="A34" s="12"/>
      <c r="B34" s="12"/>
      <c r="C34" s="13"/>
      <c r="D34" s="12"/>
      <c r="E34" s="12"/>
    </row>
    <row r="35" spans="1:5" x14ac:dyDescent="0.25">
      <c r="A35" s="12"/>
      <c r="B35" s="12"/>
      <c r="C35" s="13"/>
      <c r="D35" s="12"/>
      <c r="E35" s="12"/>
    </row>
    <row r="36" spans="1:5" x14ac:dyDescent="0.25">
      <c r="A36" s="12"/>
      <c r="B36" s="12"/>
      <c r="C36" s="13"/>
      <c r="D36" s="12"/>
      <c r="E36" s="12"/>
    </row>
    <row r="37" spans="1:5" x14ac:dyDescent="0.25">
      <c r="A37" s="12"/>
      <c r="B37" s="12"/>
      <c r="C37" s="13"/>
      <c r="D37" s="12"/>
      <c r="E37" s="12"/>
    </row>
    <row r="38" spans="1:5" x14ac:dyDescent="0.25">
      <c r="A38" s="12"/>
      <c r="B38" s="12"/>
      <c r="C38" s="13"/>
      <c r="D38" s="12"/>
      <c r="E38" s="12"/>
    </row>
    <row r="39" spans="1:5" x14ac:dyDescent="0.25">
      <c r="A39" s="12"/>
      <c r="B39" s="12"/>
      <c r="C39" s="13"/>
      <c r="D39" s="12"/>
      <c r="E39" s="12"/>
    </row>
    <row r="40" spans="1:5" x14ac:dyDescent="0.25">
      <c r="A40" s="12"/>
      <c r="B40" s="12"/>
      <c r="C40" s="13"/>
      <c r="D40" s="12"/>
      <c r="E40" s="12"/>
    </row>
    <row r="41" spans="1:5" x14ac:dyDescent="0.25">
      <c r="A41" s="12"/>
      <c r="B41" s="12"/>
      <c r="C41" s="13"/>
      <c r="D41" s="12"/>
      <c r="E41" s="12"/>
    </row>
    <row r="42" spans="1:5" x14ac:dyDescent="0.25">
      <c r="A42" s="12"/>
      <c r="B42" s="12"/>
      <c r="C42" s="13"/>
      <c r="D42" s="12"/>
      <c r="E42" s="12"/>
    </row>
    <row r="43" spans="1:5" x14ac:dyDescent="0.25">
      <c r="A43" s="12"/>
      <c r="B43" s="12"/>
      <c r="C43" s="13"/>
      <c r="D43" s="12"/>
      <c r="E43" s="12"/>
    </row>
    <row r="44" spans="1:5" x14ac:dyDescent="0.25">
      <c r="A44" s="12"/>
      <c r="B44" s="12"/>
      <c r="C44" s="13"/>
      <c r="D44" s="12"/>
      <c r="E44" s="12"/>
    </row>
    <row r="45" spans="1:5" x14ac:dyDescent="0.25">
      <c r="A45" s="12"/>
      <c r="B45" s="12"/>
      <c r="C45" s="13"/>
      <c r="D45" s="12"/>
      <c r="E45" s="12"/>
    </row>
    <row r="46" spans="1:5" x14ac:dyDescent="0.25">
      <c r="A46" s="12"/>
      <c r="B46" s="12"/>
      <c r="C46" s="13"/>
      <c r="D46" s="12"/>
      <c r="E46" s="12"/>
    </row>
    <row r="47" spans="1:5" x14ac:dyDescent="0.25">
      <c r="A47" s="12"/>
      <c r="B47" s="12"/>
      <c r="C47" s="13"/>
      <c r="D47" s="12"/>
      <c r="E47" s="12"/>
    </row>
    <row r="48" spans="1:5" x14ac:dyDescent="0.25">
      <c r="A48" s="12"/>
      <c r="B48" s="12"/>
      <c r="C48" s="13"/>
      <c r="D48" s="12"/>
      <c r="E48" s="12"/>
    </row>
    <row r="49" spans="1:5" x14ac:dyDescent="0.25">
      <c r="A49" s="12"/>
      <c r="B49" s="12"/>
      <c r="C49" s="13"/>
      <c r="D49" s="12"/>
      <c r="E49" s="12"/>
    </row>
    <row r="50" spans="1:5" x14ac:dyDescent="0.25">
      <c r="A50" s="12"/>
      <c r="B50" s="12"/>
      <c r="C50" s="13"/>
      <c r="D50" s="12"/>
      <c r="E50" s="12"/>
    </row>
    <row r="51" spans="1:5" x14ac:dyDescent="0.25">
      <c r="A51" s="12"/>
      <c r="B51" s="12"/>
      <c r="C51" s="13"/>
      <c r="D51" s="12"/>
      <c r="E51" s="12"/>
    </row>
    <row r="52" spans="1:5" x14ac:dyDescent="0.25">
      <c r="A52" s="12"/>
      <c r="B52" s="12"/>
      <c r="C52" s="13"/>
      <c r="D52" s="12"/>
      <c r="E52" s="12"/>
    </row>
    <row r="53" spans="1:5" x14ac:dyDescent="0.25">
      <c r="A53" s="12"/>
      <c r="B53" s="12"/>
      <c r="C53" s="13"/>
      <c r="D53" s="12"/>
      <c r="E53" s="12"/>
    </row>
    <row r="54" spans="1:5" x14ac:dyDescent="0.25">
      <c r="A54" s="12"/>
      <c r="B54" s="12"/>
      <c r="C54" s="13"/>
      <c r="D54" s="12"/>
      <c r="E54" s="12"/>
    </row>
    <row r="55" spans="1:5" x14ac:dyDescent="0.25">
      <c r="A55" s="12"/>
      <c r="B55" s="12"/>
      <c r="C55" s="13"/>
      <c r="D55" s="12"/>
      <c r="E55" s="12"/>
    </row>
    <row r="56" spans="1:5" x14ac:dyDescent="0.25">
      <c r="A56" s="12"/>
      <c r="B56" s="12"/>
      <c r="C56" s="13"/>
      <c r="D56" s="12"/>
      <c r="E56" s="12"/>
    </row>
    <row r="57" spans="1:5" x14ac:dyDescent="0.25">
      <c r="A57" s="12"/>
      <c r="B57" s="12"/>
      <c r="C57" s="13"/>
      <c r="D57" s="12"/>
      <c r="E57" s="12"/>
    </row>
    <row r="58" spans="1:5" x14ac:dyDescent="0.25">
      <c r="A58" s="12"/>
      <c r="B58" s="12"/>
      <c r="C58" s="13"/>
      <c r="D58" s="12"/>
      <c r="E58" s="12"/>
    </row>
    <row r="59" spans="1:5" x14ac:dyDescent="0.25">
      <c r="A59" s="12"/>
      <c r="B59" s="12"/>
      <c r="C59" s="13"/>
      <c r="D59" s="12"/>
      <c r="E59" s="12"/>
    </row>
    <row r="60" spans="1:5" x14ac:dyDescent="0.25">
      <c r="A60" s="12"/>
      <c r="B60" s="12"/>
      <c r="C60" s="13"/>
      <c r="D60" s="12"/>
      <c r="E60" s="12"/>
    </row>
    <row r="61" spans="1:5" x14ac:dyDescent="0.25">
      <c r="A61" s="12"/>
      <c r="B61" s="12"/>
      <c r="C61" s="13"/>
      <c r="D61" s="12"/>
      <c r="E61" s="12"/>
    </row>
    <row r="62" spans="1:5" x14ac:dyDescent="0.25">
      <c r="A62" s="12"/>
      <c r="B62" s="12"/>
      <c r="C62" s="13"/>
      <c r="D62" s="12"/>
      <c r="E62" s="12"/>
    </row>
    <row r="63" spans="1:5" x14ac:dyDescent="0.25">
      <c r="A63" s="12"/>
      <c r="B63" s="12"/>
      <c r="C63" s="13"/>
      <c r="D63" s="12"/>
      <c r="E63" s="12"/>
    </row>
    <row r="64" spans="1:5" x14ac:dyDescent="0.25">
      <c r="A64" s="12"/>
      <c r="B64" s="12"/>
      <c r="C64" s="13"/>
      <c r="D64" s="12"/>
      <c r="E64" s="12"/>
    </row>
    <row r="65" spans="1:5" x14ac:dyDescent="0.25">
      <c r="A65" s="12"/>
      <c r="B65" s="12"/>
      <c r="C65" s="13"/>
      <c r="D65" s="12"/>
      <c r="E65" s="12"/>
    </row>
  </sheetData>
  <sheetProtection algorithmName="SHA-512" hashValue="rXDe0TcoiSz9aScno0z48m+fJkd43mvl/9sCxppFflMz1rYdneDJY1mK9Ufj+cFrYt0GGQbdNqjJ51lj4L3NQw==" saltValue="Zs3W1NWaY7deHiMiSnT2bg==" spinCount="100000" sheet="1" objects="1" scenarios="1"/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:L17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:L17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:O17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B97" sqref="B97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19</v>
      </c>
      <c r="B1" s="22" t="s">
        <v>10</v>
      </c>
    </row>
    <row r="2" spans="1:2" x14ac:dyDescent="0.25">
      <c r="A2" s="23">
        <v>1</v>
      </c>
      <c r="B2" s="24" t="s">
        <v>24</v>
      </c>
    </row>
    <row r="3" spans="1:2" x14ac:dyDescent="0.25">
      <c r="A3" s="41">
        <v>2</v>
      </c>
      <c r="B3" s="32" t="s">
        <v>42</v>
      </c>
    </row>
    <row r="4" spans="1:2" x14ac:dyDescent="0.25">
      <c r="A4" s="41">
        <v>10</v>
      </c>
      <c r="B4" s="32" t="s">
        <v>80</v>
      </c>
    </row>
    <row r="5" spans="1:2" x14ac:dyDescent="0.25">
      <c r="A5" s="41">
        <v>14</v>
      </c>
      <c r="B5" s="24" t="s">
        <v>123</v>
      </c>
    </row>
    <row r="6" spans="1:2" x14ac:dyDescent="0.25">
      <c r="A6" s="41">
        <v>15</v>
      </c>
      <c r="B6" s="24" t="s">
        <v>85</v>
      </c>
    </row>
    <row r="7" spans="1:2" x14ac:dyDescent="0.25">
      <c r="A7" s="41">
        <v>20</v>
      </c>
      <c r="B7" s="24" t="s">
        <v>84</v>
      </c>
    </row>
    <row r="8" spans="1:2" x14ac:dyDescent="0.25">
      <c r="A8" s="41">
        <v>40</v>
      </c>
      <c r="B8" s="32" t="s">
        <v>43</v>
      </c>
    </row>
    <row r="9" spans="1:2" x14ac:dyDescent="0.25">
      <c r="A9" s="41">
        <v>41</v>
      </c>
      <c r="B9" s="24" t="s">
        <v>21</v>
      </c>
    </row>
    <row r="10" spans="1:2" x14ac:dyDescent="0.25">
      <c r="A10" s="41">
        <v>50</v>
      </c>
      <c r="B10" s="32" t="s">
        <v>65</v>
      </c>
    </row>
    <row r="11" spans="1:2" x14ac:dyDescent="0.25">
      <c r="A11" s="41">
        <v>52</v>
      </c>
      <c r="B11" s="23" t="s">
        <v>35</v>
      </c>
    </row>
    <row r="12" spans="1:2" x14ac:dyDescent="0.25">
      <c r="A12" s="41">
        <v>53</v>
      </c>
      <c r="B12" s="23" t="s">
        <v>23</v>
      </c>
    </row>
    <row r="13" spans="1:2" x14ac:dyDescent="0.25">
      <c r="A13" s="41">
        <v>54</v>
      </c>
      <c r="B13" s="23" t="s">
        <v>36</v>
      </c>
    </row>
    <row r="14" spans="1:2" x14ac:dyDescent="0.25">
      <c r="A14" s="41">
        <v>55</v>
      </c>
      <c r="B14" s="24" t="s">
        <v>26</v>
      </c>
    </row>
    <row r="15" spans="1:2" x14ac:dyDescent="0.25">
      <c r="A15" s="41">
        <v>56</v>
      </c>
      <c r="B15" s="23" t="s">
        <v>31</v>
      </c>
    </row>
    <row r="16" spans="1:2" x14ac:dyDescent="0.25">
      <c r="A16" s="41">
        <v>60</v>
      </c>
      <c r="B16" s="24" t="s">
        <v>44</v>
      </c>
    </row>
    <row r="17" spans="1:2" x14ac:dyDescent="0.25">
      <c r="A17" s="41">
        <v>63</v>
      </c>
      <c r="B17" s="24" t="s">
        <v>79</v>
      </c>
    </row>
    <row r="18" spans="1:2" x14ac:dyDescent="0.25">
      <c r="A18" s="41">
        <v>64</v>
      </c>
      <c r="B18" s="24" t="s">
        <v>78</v>
      </c>
    </row>
    <row r="19" spans="1:2" x14ac:dyDescent="0.25">
      <c r="A19" s="41">
        <v>70</v>
      </c>
      <c r="B19" s="23" t="s">
        <v>39</v>
      </c>
    </row>
    <row r="20" spans="1:2" x14ac:dyDescent="0.25">
      <c r="A20" s="41">
        <v>71</v>
      </c>
      <c r="B20" s="24" t="s">
        <v>69</v>
      </c>
    </row>
    <row r="21" spans="1:2" x14ac:dyDescent="0.25">
      <c r="A21" s="41">
        <v>72</v>
      </c>
      <c r="B21" s="24" t="s">
        <v>76</v>
      </c>
    </row>
    <row r="22" spans="1:2" x14ac:dyDescent="0.25">
      <c r="A22" s="41">
        <v>74</v>
      </c>
      <c r="B22" s="32" t="s">
        <v>86</v>
      </c>
    </row>
    <row r="23" spans="1:2" x14ac:dyDescent="0.25">
      <c r="A23" s="41">
        <v>75</v>
      </c>
      <c r="B23" s="32" t="s">
        <v>117</v>
      </c>
    </row>
    <row r="24" spans="1:2" x14ac:dyDescent="0.25">
      <c r="A24" s="41">
        <v>80</v>
      </c>
      <c r="B24" s="24" t="s">
        <v>45</v>
      </c>
    </row>
    <row r="25" spans="1:2" x14ac:dyDescent="0.25">
      <c r="A25" s="41">
        <v>90</v>
      </c>
      <c r="B25" s="24" t="s">
        <v>46</v>
      </c>
    </row>
    <row r="26" spans="1:2" x14ac:dyDescent="0.25">
      <c r="A26" s="41">
        <v>92</v>
      </c>
      <c r="B26" s="23" t="s">
        <v>22</v>
      </c>
    </row>
    <row r="27" spans="1:2" x14ac:dyDescent="0.25">
      <c r="A27" s="41">
        <v>93</v>
      </c>
      <c r="B27" s="24" t="s">
        <v>71</v>
      </c>
    </row>
    <row r="28" spans="1:2" x14ac:dyDescent="0.25">
      <c r="A28" s="41">
        <v>94</v>
      </c>
      <c r="B28" s="24" t="s">
        <v>121</v>
      </c>
    </row>
    <row r="29" spans="1:2" x14ac:dyDescent="0.25">
      <c r="A29" s="41">
        <v>95</v>
      </c>
      <c r="B29" s="23" t="s">
        <v>37</v>
      </c>
    </row>
    <row r="30" spans="1:2" x14ac:dyDescent="0.25">
      <c r="A30" s="41">
        <v>97</v>
      </c>
      <c r="B30" s="24" t="s">
        <v>83</v>
      </c>
    </row>
    <row r="31" spans="1:2" x14ac:dyDescent="0.25">
      <c r="A31" s="41">
        <v>98</v>
      </c>
      <c r="B31" s="24" t="s">
        <v>27</v>
      </c>
    </row>
    <row r="32" spans="1:2" x14ac:dyDescent="0.25">
      <c r="A32" s="41">
        <v>110</v>
      </c>
      <c r="B32" s="24" t="s">
        <v>120</v>
      </c>
    </row>
    <row r="33" spans="1:2" x14ac:dyDescent="0.25">
      <c r="A33" s="41">
        <v>111</v>
      </c>
      <c r="B33" s="24" t="s">
        <v>122</v>
      </c>
    </row>
    <row r="34" spans="1:2" x14ac:dyDescent="0.25">
      <c r="A34" s="41">
        <v>112</v>
      </c>
      <c r="B34" s="23" t="s">
        <v>34</v>
      </c>
    </row>
    <row r="35" spans="1:2" x14ac:dyDescent="0.25">
      <c r="A35" s="41">
        <v>113</v>
      </c>
      <c r="B35" s="24" t="s">
        <v>73</v>
      </c>
    </row>
    <row r="36" spans="1:2" x14ac:dyDescent="0.25">
      <c r="A36" s="41">
        <v>121</v>
      </c>
      <c r="B36" s="24" t="s">
        <v>47</v>
      </c>
    </row>
    <row r="37" spans="1:2" x14ac:dyDescent="0.25">
      <c r="A37" s="41">
        <v>131</v>
      </c>
      <c r="B37" s="24" t="s">
        <v>88</v>
      </c>
    </row>
    <row r="38" spans="1:2" s="25" customFormat="1" x14ac:dyDescent="0.25">
      <c r="A38" s="41">
        <v>132</v>
      </c>
      <c r="B38" s="24" t="s">
        <v>90</v>
      </c>
    </row>
    <row r="39" spans="1:2" x14ac:dyDescent="0.25">
      <c r="A39" s="41">
        <v>133</v>
      </c>
      <c r="B39" s="24" t="s">
        <v>89</v>
      </c>
    </row>
    <row r="40" spans="1:2" x14ac:dyDescent="0.25">
      <c r="A40" s="41">
        <v>134</v>
      </c>
      <c r="B40" s="24" t="s">
        <v>91</v>
      </c>
    </row>
    <row r="41" spans="1:2" x14ac:dyDescent="0.25">
      <c r="A41" s="41">
        <v>135</v>
      </c>
      <c r="B41" s="24" t="s">
        <v>92</v>
      </c>
    </row>
    <row r="42" spans="1:2" x14ac:dyDescent="0.25">
      <c r="A42" s="41">
        <v>136</v>
      </c>
      <c r="B42" s="24" t="s">
        <v>94</v>
      </c>
    </row>
    <row r="43" spans="1:2" x14ac:dyDescent="0.25">
      <c r="A43" s="41">
        <v>137</v>
      </c>
      <c r="B43" s="24" t="s">
        <v>96</v>
      </c>
    </row>
    <row r="44" spans="1:2" s="25" customFormat="1" x14ac:dyDescent="0.25">
      <c r="A44" s="41">
        <v>138</v>
      </c>
      <c r="B44" s="24" t="s">
        <v>95</v>
      </c>
    </row>
    <row r="45" spans="1:2" x14ac:dyDescent="0.25">
      <c r="A45" s="41">
        <v>139</v>
      </c>
      <c r="B45" s="24" t="s">
        <v>124</v>
      </c>
    </row>
    <row r="46" spans="1:2" x14ac:dyDescent="0.25">
      <c r="A46" s="41">
        <v>140</v>
      </c>
      <c r="B46" s="24" t="s">
        <v>93</v>
      </c>
    </row>
    <row r="47" spans="1:2" x14ac:dyDescent="0.25">
      <c r="A47" s="41">
        <v>141</v>
      </c>
      <c r="B47" s="24" t="s">
        <v>87</v>
      </c>
    </row>
    <row r="48" spans="1:2" x14ac:dyDescent="0.25">
      <c r="A48" s="41">
        <v>142</v>
      </c>
      <c r="B48" s="24" t="s">
        <v>97</v>
      </c>
    </row>
    <row r="49" spans="1:3" x14ac:dyDescent="0.25">
      <c r="A49" s="41">
        <v>143</v>
      </c>
      <c r="B49" s="24" t="s">
        <v>98</v>
      </c>
    </row>
    <row r="50" spans="1:3" x14ac:dyDescent="0.25">
      <c r="A50" s="41">
        <v>144</v>
      </c>
      <c r="B50" s="24" t="s">
        <v>99</v>
      </c>
    </row>
    <row r="51" spans="1:3" x14ac:dyDescent="0.25">
      <c r="A51" s="41">
        <v>145</v>
      </c>
      <c r="B51" s="24" t="s">
        <v>100</v>
      </c>
    </row>
    <row r="52" spans="1:3" x14ac:dyDescent="0.25">
      <c r="A52" s="41">
        <v>146</v>
      </c>
      <c r="B52" s="24" t="s">
        <v>101</v>
      </c>
    </row>
    <row r="53" spans="1:3" x14ac:dyDescent="0.25">
      <c r="A53" s="41">
        <v>147</v>
      </c>
      <c r="B53" s="24" t="s">
        <v>104</v>
      </c>
    </row>
    <row r="54" spans="1:3" x14ac:dyDescent="0.25">
      <c r="A54" s="41">
        <v>148</v>
      </c>
      <c r="B54" s="24" t="s">
        <v>103</v>
      </c>
    </row>
    <row r="55" spans="1:3" x14ac:dyDescent="0.25">
      <c r="A55" s="41">
        <v>149</v>
      </c>
      <c r="B55" s="24" t="s">
        <v>102</v>
      </c>
    </row>
    <row r="56" spans="1:3" x14ac:dyDescent="0.25">
      <c r="A56" s="41">
        <v>150</v>
      </c>
      <c r="B56" s="32" t="s">
        <v>118</v>
      </c>
    </row>
    <row r="57" spans="1:3" x14ac:dyDescent="0.25">
      <c r="A57" s="41">
        <v>151</v>
      </c>
      <c r="B57" s="24" t="s">
        <v>67</v>
      </c>
    </row>
    <row r="58" spans="1:3" x14ac:dyDescent="0.25">
      <c r="A58" s="41">
        <v>193</v>
      </c>
      <c r="B58" s="24" t="s">
        <v>77</v>
      </c>
    </row>
    <row r="59" spans="1:3" x14ac:dyDescent="0.25">
      <c r="A59" s="41">
        <v>195</v>
      </c>
      <c r="B59" s="23" t="s">
        <v>33</v>
      </c>
    </row>
    <row r="60" spans="1:3" x14ac:dyDescent="0.25">
      <c r="A60" s="41">
        <v>196</v>
      </c>
      <c r="B60" s="23" t="s">
        <v>29</v>
      </c>
    </row>
    <row r="61" spans="1:3" x14ac:dyDescent="0.25">
      <c r="A61" s="41">
        <v>197</v>
      </c>
      <c r="B61" s="24" t="s">
        <v>66</v>
      </c>
    </row>
    <row r="62" spans="1:3" x14ac:dyDescent="0.25">
      <c r="A62" s="41">
        <v>220</v>
      </c>
      <c r="B62" s="32" t="s">
        <v>48</v>
      </c>
      <c r="C62" s="42"/>
    </row>
    <row r="63" spans="1:3" x14ac:dyDescent="0.25">
      <c r="A63" s="41">
        <v>300</v>
      </c>
      <c r="B63" s="24" t="s">
        <v>105</v>
      </c>
    </row>
    <row r="64" spans="1:3" x14ac:dyDescent="0.25">
      <c r="A64" s="41">
        <v>301</v>
      </c>
      <c r="B64" s="24" t="s">
        <v>106</v>
      </c>
    </row>
    <row r="65" spans="1:2" x14ac:dyDescent="0.25">
      <c r="A65" s="41">
        <v>302</v>
      </c>
      <c r="B65" s="24" t="s">
        <v>107</v>
      </c>
    </row>
    <row r="66" spans="1:2" x14ac:dyDescent="0.25">
      <c r="A66" s="41">
        <v>303</v>
      </c>
      <c r="B66" s="24" t="s">
        <v>108</v>
      </c>
    </row>
    <row r="67" spans="1:2" x14ac:dyDescent="0.25">
      <c r="A67" s="41">
        <v>304</v>
      </c>
      <c r="B67" s="24" t="s">
        <v>111</v>
      </c>
    </row>
    <row r="68" spans="1:2" x14ac:dyDescent="0.25">
      <c r="A68" s="41">
        <v>305</v>
      </c>
      <c r="B68" s="24" t="s">
        <v>109</v>
      </c>
    </row>
    <row r="69" spans="1:2" x14ac:dyDescent="0.25">
      <c r="A69" s="41">
        <v>306</v>
      </c>
      <c r="B69" s="24" t="s">
        <v>110</v>
      </c>
    </row>
    <row r="70" spans="1:2" x14ac:dyDescent="0.25">
      <c r="A70" s="41">
        <v>307</v>
      </c>
      <c r="B70" s="24" t="s">
        <v>112</v>
      </c>
    </row>
    <row r="71" spans="1:2" x14ac:dyDescent="0.25">
      <c r="A71" s="41">
        <v>308</v>
      </c>
      <c r="B71" s="24" t="s">
        <v>113</v>
      </c>
    </row>
    <row r="72" spans="1:2" x14ac:dyDescent="0.25">
      <c r="A72" s="41">
        <v>309</v>
      </c>
      <c r="B72" s="24" t="s">
        <v>114</v>
      </c>
    </row>
    <row r="73" spans="1:2" x14ac:dyDescent="0.25">
      <c r="A73" s="41">
        <v>310</v>
      </c>
      <c r="B73" s="26" t="s">
        <v>70</v>
      </c>
    </row>
    <row r="74" spans="1:2" x14ac:dyDescent="0.25">
      <c r="A74" s="41">
        <v>361</v>
      </c>
      <c r="B74" s="25" t="s">
        <v>20</v>
      </c>
    </row>
    <row r="75" spans="1:2" x14ac:dyDescent="0.25">
      <c r="A75" s="41">
        <v>366</v>
      </c>
      <c r="B75" s="24" t="s">
        <v>115</v>
      </c>
    </row>
    <row r="76" spans="1:2" x14ac:dyDescent="0.25">
      <c r="A76" s="41">
        <v>367</v>
      </c>
      <c r="B76" s="24" t="s">
        <v>116</v>
      </c>
    </row>
    <row r="77" spans="1:2" x14ac:dyDescent="0.25">
      <c r="A77" s="41">
        <v>370</v>
      </c>
      <c r="B77" s="32" t="s">
        <v>49</v>
      </c>
    </row>
    <row r="78" spans="1:2" x14ac:dyDescent="0.25">
      <c r="A78" s="41">
        <v>390</v>
      </c>
      <c r="B78" s="32" t="s">
        <v>50</v>
      </c>
    </row>
    <row r="79" spans="1:2" x14ac:dyDescent="0.25">
      <c r="A79" s="41">
        <v>391</v>
      </c>
      <c r="B79" s="24" t="s">
        <v>81</v>
      </c>
    </row>
    <row r="80" spans="1:2" x14ac:dyDescent="0.25">
      <c r="A80" s="41">
        <v>392</v>
      </c>
      <c r="B80" s="24" t="s">
        <v>25</v>
      </c>
    </row>
    <row r="81" spans="1:3" x14ac:dyDescent="0.25">
      <c r="A81" s="41">
        <v>393</v>
      </c>
      <c r="B81" s="24" t="s">
        <v>51</v>
      </c>
    </row>
    <row r="82" spans="1:3" x14ac:dyDescent="0.25">
      <c r="A82" s="41">
        <v>400</v>
      </c>
      <c r="B82" s="32" t="s">
        <v>63</v>
      </c>
    </row>
    <row r="83" spans="1:3" x14ac:dyDescent="0.25">
      <c r="A83" s="41">
        <v>401</v>
      </c>
      <c r="B83" s="23" t="s">
        <v>28</v>
      </c>
    </row>
    <row r="84" spans="1:3" x14ac:dyDescent="0.25">
      <c r="A84" s="41">
        <v>413</v>
      </c>
      <c r="B84" s="23" t="s">
        <v>32</v>
      </c>
    </row>
    <row r="85" spans="1:3" x14ac:dyDescent="0.25">
      <c r="A85" s="41">
        <v>428</v>
      </c>
      <c r="B85" s="24" t="s">
        <v>72</v>
      </c>
    </row>
    <row r="86" spans="1:3" x14ac:dyDescent="0.25">
      <c r="A86" s="41">
        <v>431</v>
      </c>
      <c r="B86" s="32" t="s">
        <v>52</v>
      </c>
    </row>
    <row r="87" spans="1:3" x14ac:dyDescent="0.25">
      <c r="A87" s="41">
        <v>480</v>
      </c>
      <c r="B87" s="23" t="s">
        <v>38</v>
      </c>
    </row>
    <row r="88" spans="1:3" x14ac:dyDescent="0.25">
      <c r="A88" s="41">
        <v>4000</v>
      </c>
      <c r="B88" s="24" t="s">
        <v>119</v>
      </c>
    </row>
    <row r="89" spans="1:3" x14ac:dyDescent="0.25">
      <c r="A89" s="41">
        <v>4001</v>
      </c>
      <c r="B89" s="32" t="s">
        <v>82</v>
      </c>
    </row>
    <row r="90" spans="1:3" x14ac:dyDescent="0.25">
      <c r="A90" s="41">
        <v>4002</v>
      </c>
      <c r="B90" s="24" t="s">
        <v>30</v>
      </c>
    </row>
    <row r="91" spans="1:3" x14ac:dyDescent="0.25">
      <c r="A91" s="41">
        <v>4003</v>
      </c>
      <c r="B91" s="33" t="s">
        <v>53</v>
      </c>
    </row>
    <row r="92" spans="1:3" x14ac:dyDescent="0.25">
      <c r="A92" s="41">
        <v>4004</v>
      </c>
      <c r="B92" s="32" t="s">
        <v>74</v>
      </c>
      <c r="C92" s="42"/>
    </row>
    <row r="93" spans="1:3" x14ac:dyDescent="0.25">
      <c r="A93" s="41">
        <v>4005</v>
      </c>
      <c r="B93" s="32" t="s">
        <v>68</v>
      </c>
    </row>
    <row r="94" spans="1:3" x14ac:dyDescent="0.25">
      <c r="A94" s="41">
        <v>4006</v>
      </c>
      <c r="B94" s="32" t="s">
        <v>75</v>
      </c>
    </row>
    <row r="95" spans="1:3" x14ac:dyDescent="0.25">
      <c r="A95" s="41">
        <v>4007</v>
      </c>
      <c r="B95" s="33" t="s">
        <v>54</v>
      </c>
    </row>
    <row r="96" spans="1:3" x14ac:dyDescent="0.25">
      <c r="A96" s="41">
        <v>4008</v>
      </c>
      <c r="B96" s="33" t="s">
        <v>55</v>
      </c>
    </row>
    <row r="97" spans="1:2" x14ac:dyDescent="0.25">
      <c r="A97" s="41">
        <v>4009</v>
      </c>
      <c r="B97" s="33" t="s">
        <v>56</v>
      </c>
    </row>
    <row r="98" spans="1:2" x14ac:dyDescent="0.25">
      <c r="A98" s="41">
        <v>4010</v>
      </c>
      <c r="B98" s="33" t="s">
        <v>57</v>
      </c>
    </row>
    <row r="99" spans="1:2" x14ac:dyDescent="0.25">
      <c r="A99" s="41">
        <v>4011</v>
      </c>
      <c r="B99" s="33" t="s">
        <v>58</v>
      </c>
    </row>
    <row r="100" spans="1:2" x14ac:dyDescent="0.25">
      <c r="A100" s="41">
        <v>4012</v>
      </c>
      <c r="B100" s="33" t="s">
        <v>59</v>
      </c>
    </row>
    <row r="101" spans="1:2" x14ac:dyDescent="0.25">
      <c r="A101" s="41">
        <v>4013</v>
      </c>
      <c r="B101" s="33" t="s">
        <v>60</v>
      </c>
    </row>
    <row r="102" spans="1:2" x14ac:dyDescent="0.25">
      <c r="A102" s="41">
        <v>4014</v>
      </c>
      <c r="B102" s="33" t="s">
        <v>61</v>
      </c>
    </row>
    <row r="103" spans="1:2" x14ac:dyDescent="0.25">
      <c r="A103" s="41">
        <v>4015</v>
      </c>
      <c r="B103" s="32" t="s">
        <v>62</v>
      </c>
    </row>
  </sheetData>
  <sheetProtection algorithmName="SHA-512" hashValue="rKLkRVc0iMExYjgMJkD3qS5WAch+yQu5FAwiojfs27TLFaQdhzNVFuMQlTi+tFkO2shTxpHI97xeoWjBd81jMA==" saltValue="PDEP5ltuidNdo74lQ5hShg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30.04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Anny Heloise Dias Leite</cp:lastModifiedBy>
  <cp:lastPrinted>2018-04-18T14:05:11Z</cp:lastPrinted>
  <dcterms:created xsi:type="dcterms:W3CDTF">2018-04-18T13:56:42Z</dcterms:created>
  <dcterms:modified xsi:type="dcterms:W3CDTF">2019-06-11T19:37:38Z</dcterms:modified>
</cp:coreProperties>
</file>