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Público'!$A$1:$O$414</definedName>
  </definedNames>
  <calcPr calcId="152511"/>
</workbook>
</file>

<file path=xl/calcChain.xml><?xml version="1.0" encoding="utf-8"?>
<calcChain xmlns="http://schemas.openxmlformats.org/spreadsheetml/2006/main">
  <c r="G366" i="4" l="1"/>
  <c r="H366" i="4"/>
  <c r="I366" i="4"/>
  <c r="O366" i="4" l="1"/>
  <c r="N366" i="4"/>
  <c r="M366" i="4"/>
  <c r="L366" i="4"/>
  <c r="K366" i="4"/>
  <c r="J366" i="4"/>
  <c r="F366" i="4"/>
  <c r="O396" i="4" l="1"/>
  <c r="O376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0" i="4"/>
  <c r="N390" i="4"/>
  <c r="M390" i="4"/>
  <c r="L390" i="4"/>
  <c r="K390" i="4"/>
  <c r="J390" i="4"/>
  <c r="F390" i="4"/>
  <c r="O48" i="4"/>
  <c r="O36" i="4" l="1"/>
  <c r="O35" i="4"/>
  <c r="O34" i="4"/>
  <c r="O28" i="4" l="1"/>
  <c r="O400" i="4" l="1"/>
  <c r="O403" i="4" s="1"/>
  <c r="N400" i="4"/>
  <c r="N403" i="4" s="1"/>
  <c r="M400" i="4"/>
  <c r="M403" i="4" s="1"/>
  <c r="L400" i="4"/>
  <c r="L403" i="4" s="1"/>
  <c r="K400" i="4"/>
  <c r="K403" i="4" s="1"/>
  <c r="J400" i="4"/>
  <c r="J403" i="4" s="1"/>
  <c r="F400" i="4"/>
  <c r="F403" i="4" s="1"/>
  <c r="O394" i="4"/>
  <c r="N394" i="4"/>
  <c r="M394" i="4"/>
  <c r="L394" i="4"/>
  <c r="K394" i="4"/>
  <c r="J394" i="4"/>
  <c r="F394" i="4"/>
  <c r="N376" i="4"/>
  <c r="M376" i="4"/>
  <c r="L376" i="4"/>
  <c r="K376" i="4"/>
  <c r="J376" i="4"/>
  <c r="F376" i="4"/>
  <c r="N373" i="4"/>
  <c r="M373" i="4"/>
  <c r="L373" i="4"/>
  <c r="K373" i="4"/>
  <c r="J373" i="4"/>
  <c r="F373" i="4"/>
  <c r="O369" i="4"/>
  <c r="N369" i="4"/>
  <c r="M369" i="4"/>
  <c r="L369" i="4"/>
  <c r="K369" i="4"/>
  <c r="J369" i="4"/>
  <c r="F369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L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O83" i="4" l="1"/>
  <c r="F83" i="4"/>
  <c r="F397" i="4"/>
  <c r="O397" i="4"/>
  <c r="J397" i="4"/>
  <c r="L397" i="4"/>
  <c r="N397" i="4"/>
  <c r="K397" i="4"/>
  <c r="M397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5" i="4" l="1"/>
  <c r="F406" i="4" s="1"/>
  <c r="O405" i="4"/>
  <c r="N109" i="4"/>
  <c r="J109" i="4"/>
  <c r="L109" i="4"/>
  <c r="M109" i="4"/>
  <c r="J121" i="4"/>
  <c r="J115" i="4"/>
  <c r="M100" i="4"/>
  <c r="M106" i="4"/>
  <c r="K121" i="4"/>
  <c r="K115" i="4"/>
  <c r="K109" i="4"/>
  <c r="K405" i="4"/>
  <c r="M276" i="4"/>
  <c r="M280" i="4"/>
  <c r="M405" i="4"/>
  <c r="J405" i="4"/>
  <c r="J280" i="4"/>
  <c r="J276" i="4"/>
  <c r="J106" i="4"/>
  <c r="J100" i="4"/>
  <c r="N121" i="4"/>
  <c r="N115" i="4"/>
  <c r="N106" i="4"/>
  <c r="N100" i="4"/>
  <c r="L100" i="4"/>
  <c r="L106" i="4"/>
  <c r="K276" i="4"/>
  <c r="K280" i="4"/>
  <c r="N280" i="4"/>
  <c r="N276" i="4"/>
  <c r="M121" i="4"/>
  <c r="M115" i="4"/>
  <c r="K100" i="4"/>
  <c r="K106" i="4"/>
  <c r="L121" i="4"/>
  <c r="L115" i="4"/>
</calcChain>
</file>

<file path=xl/sharedStrings.xml><?xml version="1.0" encoding="utf-8"?>
<sst xmlns="http://schemas.openxmlformats.org/spreadsheetml/2006/main" count="1146" uniqueCount="492">
  <si>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</si>
  <si>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</si>
  <si>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</si>
  <si>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</si>
  <si>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</si>
  <si>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</si>
  <si>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</si>
  <si>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</si>
  <si>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</si>
  <si>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</si>
  <si>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</si>
  <si>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</si>
  <si>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</si>
  <si>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</si>
  <si>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</si>
  <si>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</si>
  <si>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</si>
  <si>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</si>
  <si>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</si>
  <si>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</si>
  <si>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</si>
  <si>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</si>
  <si>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</si>
  <si>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</si>
  <si>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</si>
  <si>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</si>
  <si>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</si>
  <si>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</si>
  <si>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</si>
  <si>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</si>
  <si>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</si>
  <si>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</si>
  <si>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</si>
  <si>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</si>
  <si>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</si>
  <si>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</si>
  <si>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</si>
  <si>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</si>
  <si>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</si>
  <si>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</si>
  <si>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</si>
  <si>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</si>
  <si>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</si>
  <si>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</si>
  <si>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</si>
  <si>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</si>
  <si>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</si>
  <si>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</si>
  <si>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</si>
  <si>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</si>
  <si>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</si>
  <si>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</si>
  <si>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</si>
  <si>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</si>
  <si>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</si>
  <si>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</si>
  <si>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</si>
  <si>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</si>
  <si>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</si>
  <si>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</si>
  <si>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</si>
  <si>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</si>
  <si>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</si>
  <si>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</si>
  <si>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</si>
  <si>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</si>
  <si>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</si>
  <si>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</si>
  <si>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</si>
  <si>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</si>
  <si>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</si>
  <si>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</si>
  <si>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</si>
  <si>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</si>
  <si>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</si>
  <si>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</si>
  <si>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</si>
  <si>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</si>
  <si>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</si>
  <si>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</si>
  <si>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</si>
  <si>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</si>
  <si>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</si>
  <si>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</si>
  <si>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</si>
  <si>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</si>
  <si>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</si>
  <si>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</si>
  <si>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</si>
  <si>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</si>
  <si>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</si>
  <si>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</si>
  <si>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</si>
  <si>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</si>
  <si>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</si>
  <si>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</si>
  <si>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</si>
  <si>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</si>
  <si>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</si>
  <si>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</si>
  <si>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</si>
  <si>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</si>
  <si>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</si>
  <si>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</si>
  <si>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</si>
  <si>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</si>
  <si>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</si>
  <si>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</si>
  <si>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</si>
  <si>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</si>
  <si>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</si>
  <si>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</si>
  <si>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</si>
  <si>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</si>
  <si>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</si>
  <si>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</si>
  <si>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</si>
  <si>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</si>
  <si>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</si>
  <si>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</si>
  <si>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</si>
  <si>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</si>
  <si>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</si>
  <si>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</si>
  <si>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</si>
  <si>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</si>
  <si>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</si>
  <si>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</si>
  <si>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</si>
  <si>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</si>
  <si>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</si>
  <si>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</si>
  <si>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</si>
  <si>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</si>
  <si>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</si>
  <si>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</si>
  <si>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</si>
  <si>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</si>
  <si>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</si>
  <si>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</si>
  <si>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</si>
  <si>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</si>
  <si>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</si>
  <si>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</si>
  <si>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</si>
  <si>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</si>
  <si>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</si>
  <si>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</si>
  <si>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</si>
  <si>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</si>
  <si>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</si>
  <si>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</si>
  <si>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</si>
  <si>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</si>
  <si>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</si>
  <si>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</si>
  <si>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</si>
  <si>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</si>
  <si>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</si>
  <si>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</si>
  <si>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</si>
  <si>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</si>
  <si>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</si>
  <si>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</si>
  <si>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</si>
  <si>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</si>
  <si>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</si>
  <si>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</si>
  <si>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</si>
  <si>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</si>
  <si>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</si>
  <si>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</si>
  <si>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</si>
  <si>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</si>
  <si>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</si>
  <si>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</si>
  <si>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</si>
  <si>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</si>
  <si>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</si>
  <si>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</si>
  <si>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</si>
  <si>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</si>
  <si>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</si>
  <si>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</si>
  <si>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</si>
  <si>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</si>
  <si>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</si>
  <si>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</si>
  <si>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</si>
  <si>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</si>
  <si>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</si>
  <si>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</si>
  <si>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</si>
  <si>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</si>
  <si>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</si>
  <si>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</si>
  <si>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</si>
  <si>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</si>
  <si>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</si>
  <si>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</si>
  <si>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</si>
  <si>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</si>
  <si>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</si>
  <si>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</si>
  <si>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</si>
  <si>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</si>
  <si>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</si>
  <si>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</si>
  <si>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</si>
  <si>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</si>
  <si>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</si>
  <si>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</si>
  <si>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</si>
  <si>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</si>
  <si>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</si>
  <si>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</si>
  <si>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</si>
  <si>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</si>
  <si>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</si>
  <si>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</si>
  <si>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</si>
  <si>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</si>
  <si>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</si>
  <si>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</si>
  <si>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</si>
  <si>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</si>
  <si>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</si>
  <si>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</si>
  <si>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</si>
  <si>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</si>
  <si>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</si>
  <si>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</si>
  <si>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</si>
  <si>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</si>
  <si>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</si>
  <si>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</si>
  <si>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</si>
  <si>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</si>
  <si>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</si>
  <si>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</si>
  <si>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</si>
  <si>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</si>
  <si>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</si>
  <si>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</si>
  <si>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</si>
  <si>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</si>
  <si>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</si>
  <si>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</si>
  <si>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</si>
  <si>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</si>
  <si>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</si>
  <si>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</si>
  <si>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</si>
  <si>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</si>
  <si>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</si>
  <si>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</si>
  <si>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</si>
  <si>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</si>
  <si>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</si>
  <si>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</si>
  <si>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</si>
  <si>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</si>
  <si>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</si>
  <si>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</si>
  <si>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</si>
  <si>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</si>
  <si>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</si>
  <si>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</si>
  <si>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</si>
  <si>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</si>
  <si>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</si>
  <si>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</si>
  <si>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</si>
  <si>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</si>
  <si>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</si>
  <si>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</si>
  <si>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</si>
  <si>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</si>
  <si>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</si>
  <si>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</si>
  <si>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</si>
  <si>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</si>
  <si>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</si>
  <si>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</si>
  <si>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</si>
  <si>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</si>
  <si>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</si>
  <si>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</si>
  <si>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</si>
  <si>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</si>
  <si>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</si>
  <si>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</si>
  <si>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</si>
  <si>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</si>
  <si>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</si>
  <si>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</si>
  <si>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</si>
  <si>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</si>
  <si>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</si>
  <si>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</si>
  <si>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</si>
  <si>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</si>
  <si>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</si>
  <si>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</si>
  <si>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</si>
  <si>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</si>
  <si>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</si>
  <si>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</si>
  <si>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</si>
  <si>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</si>
  <si>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</si>
  <si>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</si>
  <si>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</si>
  <si>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</si>
  <si>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</si>
  <si>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</si>
  <si>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</si>
  <si>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</si>
  <si>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</si>
  <si>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</si>
  <si>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</si>
  <si>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</si>
  <si>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</si>
  <si>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</si>
  <si>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</si>
  <si>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</si>
  <si>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</si>
  <si>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</si>
  <si>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</si>
  <si>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</si>
  <si>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</si>
  <si>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</si>
  <si>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</si>
  <si>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</si>
  <si>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</si>
  <si>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</si>
  <si>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</si>
  <si>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</si>
  <si>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</si>
  <si>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</si>
  <si>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</si>
  <si>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</si>
  <si>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</si>
  <si>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</si>
  <si>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</si>
  <si>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</si>
  <si>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</si>
  <si>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</si>
  <si>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</si>
  <si>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</si>
  <si>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</si>
  <si>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</si>
  <si>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</si>
  <si>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</si>
  <si>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</si>
  <si>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</si>
  <si>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</si>
  <si>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</si>
  <si>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</si>
  <si>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</si>
  <si>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</si>
  <si>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</si>
  <si>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</si>
  <si>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</si>
  <si>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</si>
  <si>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</si>
  <si>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</si>
  <si>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</si>
  <si>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</si>
  <si>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</si>
  <si>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</si>
  <si>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</si>
  <si>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</si>
  <si>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</si>
  <si>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</si>
  <si>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</si>
  <si>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</si>
  <si>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</si>
  <si>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</si>
  <si>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</si>
  <si>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</si>
  <si>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</si>
  <si>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</si>
  <si>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</si>
  <si>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</si>
  <si>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</si>
  <si>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</si>
  <si>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</si>
  <si>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</si>
  <si>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</si>
  <si>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</si>
  <si>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</si>
  <si>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</si>
  <si>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</si>
  <si>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</si>
  <si>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</si>
  <si>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</si>
  <si>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</si>
  <si>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</si>
  <si>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</si>
  <si>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</si>
  <si>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</si>
  <si>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</si>
  <si>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</si>
  <si>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</si>
  <si>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</si>
  <si>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</si>
  <si>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</si>
  <si>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</si>
  <si>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</si>
  <si>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</si>
  <si>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</si>
  <si>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</si>
  <si>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</si>
  <si>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</si>
  <si>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</si>
  <si>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</si>
  <si>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</si>
  <si>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</si>
  <si>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</si>
  <si>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</si>
  <si>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</si>
  <si>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</si>
  <si>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</si>
  <si>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</si>
  <si>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</si>
  <si>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</si>
  <si>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</si>
  <si>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</si>
  <si>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</si>
  <si>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</si>
  <si>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</si>
  <si>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</si>
  <si>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</si>
  <si>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</si>
  <si>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</si>
  <si>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</si>
  <si>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</si>
  <si>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</si>
  <si>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</si>
  <si>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</si>
  <si>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</si>
  <si>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</si>
  <si>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</si>
  <si>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</si>
  <si>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</si>
  <si>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</si>
  <si>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</si>
  <si>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</si>
  <si>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</si>
  <si>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</si>
  <si>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</si>
  <si>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</si>
  <si>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</si>
  <si>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</si>
  <si>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</si>
  <si>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</si>
  <si>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</si>
  <si>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</si>
  <si>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</si>
  <si>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</si>
  <si>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</si>
  <si>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</si>
  <si>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</si>
  <si>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</si>
  <si>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</si>
  <si>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</si>
  <si>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</si>
  <si>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</si>
  <si>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</si>
  <si>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</si>
  <si>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</si>
  <si>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</si>
  <si>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</si>
  <si>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</si>
  <si>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</si>
  <si>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</si>
  <si>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</si>
  <si>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</si>
  <si>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</si>
  <si>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26.07</t>
  </si>
  <si>
    <t>Agência Recanto das Emas Inicio em 20/01/2014</t>
  </si>
  <si>
    <t>Quadra 105, lotes 101/102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</si>
  <si>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</si>
  <si>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</si>
  <si>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</si>
  <si>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</si>
  <si>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</si>
  <si>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Andreia Da Conceição Magalhães</t>
  </si>
  <si>
    <t>CPF</t>
  </si>
  <si>
    <t>780.142.391-72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</si>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</sst>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4"/>
  <sheetViews>
    <sheetView tabSelected="1" view="pageBreakPreview" zoomScaleNormal="85" zoomScaleSheetLayoutView="100" workbookViewId="0">
      <selection activeCell="A6" sqref="A6:O6"/>
    </sheetView>
  </sheetViews>
  <sheetFormatPr defaultRowHeight="15" x14ac:dyDescent="0.25"/>
  <cols>
    <col min="2" max="2" width="57.28515625" customWidth="1"/>
    <col min="3" max="3" width="22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9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439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9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440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91" t="s">
        <v>491</v>
      </c>
      <c r="B9" s="91"/>
      <c r="C9" s="58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193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195</v>
      </c>
      <c r="B13" s="40" t="s">
        <v>196</v>
      </c>
      <c r="C13" s="40"/>
      <c r="D13" s="39" t="s">
        <v>10</v>
      </c>
      <c r="E13" s="40" t="s">
        <v>445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197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198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199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208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197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476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200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201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202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203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204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205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206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207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209</v>
      </c>
      <c r="B28" s="40" t="s">
        <v>446</v>
      </c>
      <c r="C28" s="40"/>
      <c r="D28" s="39" t="s">
        <v>13</v>
      </c>
      <c r="E28" s="40" t="s">
        <v>447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197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246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247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197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238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423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236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448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197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424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449</v>
      </c>
      <c r="C40" s="40"/>
      <c r="D40" s="39" t="s">
        <v>13</v>
      </c>
      <c r="E40" s="40" t="s">
        <v>474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197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297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296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197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7" t="s">
        <v>356</v>
      </c>
      <c r="C46" s="78"/>
      <c r="D46" s="78"/>
      <c r="E46" s="79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7" t="s">
        <v>357</v>
      </c>
      <c r="C47" s="78"/>
      <c r="D47" s="78"/>
      <c r="E47" s="79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475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197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305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306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197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242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241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243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244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197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251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250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249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252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197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268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269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267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270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197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240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239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450</v>
      </c>
      <c r="C74" s="40"/>
      <c r="D74" s="39" t="s">
        <v>10</v>
      </c>
      <c r="E74" s="40" t="s">
        <v>183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197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431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324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468</v>
      </c>
      <c r="B78" s="51" t="s">
        <v>451</v>
      </c>
      <c r="C78" s="51"/>
      <c r="D78" s="50" t="s">
        <v>13</v>
      </c>
      <c r="E78" s="51" t="s">
        <v>452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197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238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423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477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4" t="s">
        <v>27</v>
      </c>
      <c r="B83" s="85"/>
      <c r="C83" s="85"/>
      <c r="D83" s="85"/>
      <c r="E83" s="86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8"/>
    </row>
    <row r="85" spans="1:15" hidden="1" x14ac:dyDescent="0.25">
      <c r="A85" s="80" t="s">
        <v>28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0" t="s">
        <v>30</v>
      </c>
      <c r="B89" s="80"/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80"/>
      <c r="N89" s="80"/>
      <c r="O89" s="80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197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1" t="s">
        <v>214</v>
      </c>
      <c r="C92" s="82"/>
      <c r="D92" s="82"/>
      <c r="E92" s="83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212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213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425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1" t="s">
        <v>215</v>
      </c>
      <c r="C96" s="82"/>
      <c r="D96" s="82"/>
      <c r="E96" s="83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9" t="s">
        <v>32</v>
      </c>
      <c r="B99" s="89"/>
      <c r="C99" s="89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197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218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219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217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216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9" t="s">
        <v>34</v>
      </c>
      <c r="B108" s="89"/>
      <c r="C108" s="89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197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284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283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285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282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184</v>
      </c>
      <c r="C115" s="40"/>
      <c r="D115" s="39" t="s">
        <v>10</v>
      </c>
      <c r="E115" s="40" t="s">
        <v>185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197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291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293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294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292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89" t="s">
        <v>36</v>
      </c>
      <c r="B123" s="89"/>
      <c r="C123" s="89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197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312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310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309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311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197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426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275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274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276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277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453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197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1" t="s">
        <v>234</v>
      </c>
      <c r="C139" s="82"/>
      <c r="D139" s="82"/>
      <c r="E139" s="83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224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225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226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235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227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228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229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230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1" t="s">
        <v>232</v>
      </c>
      <c r="C148" s="82"/>
      <c r="D148" s="82"/>
      <c r="E148" s="83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231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233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221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223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222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197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272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197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323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206</v>
      </c>
      <c r="C167" s="31"/>
      <c r="D167" s="31" t="s">
        <v>206</v>
      </c>
      <c r="E167" s="31" t="s">
        <v>206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197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7" t="s">
        <v>328</v>
      </c>
      <c r="C170" s="78"/>
      <c r="D170" s="78"/>
      <c r="E170" s="79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326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333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329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327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330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325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332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427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430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428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334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335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429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331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197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336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337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338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339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340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341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342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343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344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345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346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347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348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349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350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351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352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353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354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355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197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245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197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210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197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266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395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197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248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454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197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295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197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1" t="s">
        <v>253</v>
      </c>
      <c r="C234" s="82"/>
      <c r="D234" s="82"/>
      <c r="E234" s="83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256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255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254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455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197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261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197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211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456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197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262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457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197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308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197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259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197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313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197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358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394</v>
      </c>
      <c r="B276" s="40" t="s">
        <v>136</v>
      </c>
      <c r="C276" s="40"/>
      <c r="D276" s="39" t="s">
        <v>10</v>
      </c>
      <c r="E276" s="40" t="s">
        <v>458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2" t="s">
        <v>197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1" t="s">
        <v>220</v>
      </c>
      <c r="C278" s="72"/>
      <c r="D278" s="72"/>
      <c r="E278" s="73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9" t="s">
        <v>139</v>
      </c>
      <c r="B282" s="89"/>
      <c r="C282" s="89"/>
      <c r="D282" s="89"/>
      <c r="E282" s="89"/>
      <c r="F282" s="89"/>
      <c r="G282" s="89"/>
      <c r="H282" s="89"/>
      <c r="I282" s="89"/>
      <c r="J282" s="89"/>
      <c r="K282" s="89"/>
      <c r="L282" s="89"/>
      <c r="M282" s="89"/>
      <c r="N282" s="89"/>
      <c r="O282" s="90"/>
    </row>
    <row r="283" spans="1:15" s="28" customFormat="1" hidden="1" x14ac:dyDescent="0.25">
      <c r="A283" s="39" t="s">
        <v>396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2" t="s">
        <v>197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304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301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298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299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302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300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303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478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9" t="s">
        <v>140</v>
      </c>
      <c r="B295" s="89"/>
      <c r="C295" s="89"/>
      <c r="D295" s="89"/>
      <c r="E295" s="89"/>
      <c r="F295" s="89"/>
      <c r="G295" s="89"/>
      <c r="H295" s="89"/>
      <c r="I295" s="89"/>
      <c r="J295" s="89"/>
      <c r="K295" s="89"/>
      <c r="L295" s="89"/>
      <c r="M295" s="89"/>
      <c r="N295" s="89"/>
      <c r="O295" s="90"/>
    </row>
    <row r="296" spans="1:15" s="3" customFormat="1" hidden="1" x14ac:dyDescent="0.25">
      <c r="A296" s="39" t="s">
        <v>401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197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437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197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432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459</v>
      </c>
      <c r="C302" s="40"/>
      <c r="D302" s="39" t="s">
        <v>13</v>
      </c>
      <c r="E302" s="40" t="s">
        <v>460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197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290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197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264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197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263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197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258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197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433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197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436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461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197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278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279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280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162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197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273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197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257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165</v>
      </c>
      <c r="C334" s="40"/>
      <c r="D334" s="39" t="s">
        <v>13</v>
      </c>
      <c r="E334" s="40" t="s">
        <v>462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197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307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166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197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271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169</v>
      </c>
      <c r="C341" s="40"/>
      <c r="D341" s="39" t="s">
        <v>13</v>
      </c>
      <c r="E341" s="40" t="s">
        <v>452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197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237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197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260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197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281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197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438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9" t="s">
        <v>178</v>
      </c>
      <c r="B356" s="89"/>
      <c r="C356" s="89"/>
      <c r="D356" s="89"/>
      <c r="E356" s="89"/>
      <c r="F356" s="89"/>
      <c r="G356" s="89"/>
      <c r="H356" s="89"/>
      <c r="I356" s="89"/>
      <c r="J356" s="89"/>
      <c r="K356" s="89"/>
      <c r="L356" s="89"/>
      <c r="M356" s="89"/>
      <c r="N356" s="89"/>
      <c r="O356" s="90"/>
    </row>
    <row r="357" spans="1:15" s="28" customFormat="1" hidden="1" x14ac:dyDescent="0.25">
      <c r="A357" s="39" t="s">
        <v>397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2" t="s">
        <v>197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286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287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288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289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s="3" customFormat="1" ht="15" customHeight="1" x14ac:dyDescent="0.25">
      <c r="A365" s="89" t="s">
        <v>479</v>
      </c>
      <c r="B365" s="89"/>
      <c r="C365" s="89"/>
      <c r="D365" s="89"/>
      <c r="E365" s="89"/>
      <c r="F365" s="89"/>
      <c r="G365" s="89"/>
      <c r="H365" s="89"/>
      <c r="I365" s="89"/>
      <c r="J365" s="89"/>
      <c r="K365" s="89"/>
      <c r="L365" s="89"/>
      <c r="M365" s="89"/>
      <c r="N365" s="89"/>
      <c r="O365" s="89"/>
    </row>
    <row r="366" spans="1:15" s="3" customFormat="1" ht="15" customHeight="1" x14ac:dyDescent="0.25">
      <c r="A366" s="39" t="s">
        <v>480</v>
      </c>
      <c r="B366" s="40" t="s">
        <v>481</v>
      </c>
      <c r="C366" s="40"/>
      <c r="D366" s="39" t="s">
        <v>13</v>
      </c>
      <c r="E366" s="40" t="s">
        <v>482</v>
      </c>
      <c r="F366" s="39">
        <f t="shared" ref="F366:O366" si="70">SUM(F367:F368)</f>
        <v>0</v>
      </c>
      <c r="G366" s="39">
        <f t="shared" si="70"/>
        <v>0</v>
      </c>
      <c r="H366" s="39">
        <f t="shared" si="70"/>
        <v>1</v>
      </c>
      <c r="I366" s="39">
        <f t="shared" si="70"/>
        <v>0</v>
      </c>
      <c r="J366" s="39">
        <f t="shared" si="70"/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1">
        <f t="shared" si="70"/>
        <v>3935.06</v>
      </c>
    </row>
    <row r="367" spans="1:15" s="3" customFormat="1" ht="15" customHeight="1" x14ac:dyDescent="0.25">
      <c r="A367" s="20" t="s">
        <v>1</v>
      </c>
      <c r="B367" s="62" t="s">
        <v>197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30"/>
    </row>
    <row r="368" spans="1:15" s="3" customFormat="1" ht="15" customHeight="1" x14ac:dyDescent="0.25">
      <c r="A368" s="19" t="s">
        <v>13</v>
      </c>
      <c r="B368" s="60" t="s">
        <v>488</v>
      </c>
      <c r="C368" s="61" t="s">
        <v>490</v>
      </c>
      <c r="D368" s="60"/>
      <c r="E368" s="60"/>
      <c r="F368" s="20"/>
      <c r="G368" s="20"/>
      <c r="H368" s="20">
        <v>1</v>
      </c>
      <c r="I368" s="20"/>
      <c r="J368" s="20"/>
      <c r="K368" s="20"/>
      <c r="L368" s="20"/>
      <c r="M368" s="20"/>
      <c r="N368" s="20"/>
      <c r="O368" s="30">
        <v>3935.06</v>
      </c>
    </row>
    <row r="369" spans="1:15" hidden="1" x14ac:dyDescent="0.25">
      <c r="A369" s="11"/>
      <c r="B369" s="10"/>
      <c r="C369" s="10"/>
      <c r="D369" s="11"/>
      <c r="E369" s="12" t="s">
        <v>27</v>
      </c>
      <c r="F369" s="13">
        <f t="shared" ref="F369:O369" si="71">SUM(F366:F366)</f>
        <v>0</v>
      </c>
      <c r="G369" s="13"/>
      <c r="H369" s="13"/>
      <c r="I369" s="13"/>
      <c r="J369" s="13">
        <f t="shared" si="71"/>
        <v>0</v>
      </c>
      <c r="K369" s="13">
        <f t="shared" si="71"/>
        <v>0</v>
      </c>
      <c r="L369" s="13">
        <f t="shared" si="71"/>
        <v>0</v>
      </c>
      <c r="M369" s="13">
        <f t="shared" si="71"/>
        <v>0</v>
      </c>
      <c r="N369" s="13">
        <f t="shared" si="71"/>
        <v>0</v>
      </c>
      <c r="O369" s="32">
        <f t="shared" si="71"/>
        <v>3935.06</v>
      </c>
    </row>
    <row r="370" spans="1:15" s="3" customFormat="1" hidden="1" x14ac:dyDescent="0.25">
      <c r="A370" s="23"/>
      <c r="B370" s="29"/>
      <c r="C370" s="29"/>
      <c r="D370" s="23"/>
      <c r="E370" s="24"/>
      <c r="F370" s="25"/>
      <c r="G370" s="25"/>
      <c r="H370" s="25"/>
      <c r="I370" s="25"/>
      <c r="J370" s="25"/>
      <c r="K370" s="25"/>
      <c r="L370" s="25"/>
      <c r="M370" s="25"/>
      <c r="N370" s="25"/>
      <c r="O370" s="34"/>
    </row>
    <row r="371" spans="1:15" hidden="1" x14ac:dyDescent="0.25">
      <c r="A371" s="89" t="s">
        <v>180</v>
      </c>
      <c r="B371" s="89"/>
      <c r="C371" s="89"/>
      <c r="D371" s="89"/>
      <c r="E371" s="89"/>
      <c r="F371" s="89"/>
      <c r="G371" s="89"/>
      <c r="H371" s="89"/>
      <c r="I371" s="89"/>
      <c r="J371" s="89"/>
      <c r="K371" s="89"/>
      <c r="L371" s="89"/>
      <c r="M371" s="89"/>
      <c r="N371" s="89"/>
      <c r="O371" s="90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181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27</v>
      </c>
      <c r="F373" s="13">
        <f>SUM(F372:F372)</f>
        <v>0</v>
      </c>
      <c r="G373" s="13"/>
      <c r="H373" s="13"/>
      <c r="I373" s="13"/>
      <c r="J373" s="13">
        <f t="shared" ref="J373:N373" si="72">SUM(J372:J372)</f>
        <v>0</v>
      </c>
      <c r="K373" s="13">
        <f t="shared" si="72"/>
        <v>0</v>
      </c>
      <c r="L373" s="13">
        <f t="shared" si="72"/>
        <v>0</v>
      </c>
      <c r="M373" s="13">
        <f t="shared" si="72"/>
        <v>0</v>
      </c>
      <c r="N373" s="13">
        <f t="shared" si="72"/>
        <v>0</v>
      </c>
      <c r="O373" s="13">
        <v>0</v>
      </c>
    </row>
    <row r="374" spans="1:15" s="3" customFormat="1" hidden="1" x14ac:dyDescent="0.25">
      <c r="A374" s="23"/>
      <c r="B374" s="29"/>
      <c r="C374" s="29"/>
      <c r="D374" s="23"/>
      <c r="E374" s="24"/>
      <c r="F374" s="25"/>
      <c r="G374" s="25"/>
      <c r="H374" s="25"/>
      <c r="I374" s="25"/>
      <c r="J374" s="25"/>
      <c r="K374" s="25"/>
      <c r="L374" s="25"/>
      <c r="M374" s="25"/>
      <c r="N374" s="25"/>
      <c r="O374" s="34"/>
    </row>
    <row r="375" spans="1:15" s="3" customFormat="1" hidden="1" x14ac:dyDescent="0.25">
      <c r="A375" s="89" t="s">
        <v>186</v>
      </c>
      <c r="B375" s="89"/>
      <c r="C375" s="89"/>
      <c r="D375" s="89"/>
      <c r="E375" s="89"/>
      <c r="F375" s="89"/>
      <c r="G375" s="89"/>
      <c r="H375" s="89"/>
      <c r="I375" s="89"/>
      <c r="J375" s="89"/>
      <c r="K375" s="89"/>
      <c r="L375" s="89"/>
      <c r="M375" s="89"/>
      <c r="N375" s="89"/>
      <c r="O375" s="90"/>
    </row>
    <row r="376" spans="1:15" s="28" customFormat="1" hidden="1" x14ac:dyDescent="0.25">
      <c r="A376" s="39" t="s">
        <v>398</v>
      </c>
      <c r="B376" s="40" t="s">
        <v>189</v>
      </c>
      <c r="C376" s="40"/>
      <c r="D376" s="39" t="s">
        <v>10</v>
      </c>
      <c r="E376" s="40" t="s">
        <v>190</v>
      </c>
      <c r="F376" s="39">
        <f t="shared" ref="F376:N376" si="73">SUM(F377:F389)</f>
        <v>12</v>
      </c>
      <c r="G376" s="39"/>
      <c r="H376" s="39"/>
      <c r="I376" s="39"/>
      <c r="J376" s="39">
        <f t="shared" si="73"/>
        <v>0</v>
      </c>
      <c r="K376" s="39">
        <f t="shared" si="73"/>
        <v>0</v>
      </c>
      <c r="L376" s="39">
        <f t="shared" si="73"/>
        <v>0</v>
      </c>
      <c r="M376" s="39">
        <f t="shared" si="73"/>
        <v>0</v>
      </c>
      <c r="N376" s="39">
        <f t="shared" si="73"/>
        <v>0</v>
      </c>
      <c r="O376" s="41">
        <f>SUM(O377:O389)</f>
        <v>31207.08</v>
      </c>
    </row>
    <row r="377" spans="1:15" s="3" customFormat="1" hidden="1" x14ac:dyDescent="0.25">
      <c r="A377" s="20" t="s">
        <v>1</v>
      </c>
      <c r="B377" s="62" t="s">
        <v>197</v>
      </c>
      <c r="C377" s="63"/>
      <c r="D377" s="63"/>
      <c r="E377" s="64"/>
      <c r="F377" s="20"/>
      <c r="G377" s="20"/>
      <c r="H377" s="20"/>
      <c r="I377" s="20"/>
      <c r="J377" s="20"/>
      <c r="K377" s="20"/>
      <c r="L377" s="20"/>
      <c r="M377" s="20"/>
      <c r="N377" s="20"/>
      <c r="O377" s="21"/>
    </row>
    <row r="378" spans="1:15" s="3" customFormat="1" hidden="1" x14ac:dyDescent="0.25">
      <c r="A378" s="19" t="s">
        <v>10</v>
      </c>
      <c r="B378" s="71" t="s">
        <v>315</v>
      </c>
      <c r="C378" s="72"/>
      <c r="D378" s="72"/>
      <c r="E378" s="73"/>
      <c r="F378" s="20">
        <v>1</v>
      </c>
      <c r="G378" s="20"/>
      <c r="H378" s="20"/>
      <c r="I378" s="20"/>
      <c r="J378" s="20"/>
      <c r="K378" s="20"/>
      <c r="L378" s="20"/>
      <c r="M378" s="20"/>
      <c r="N378" s="20"/>
      <c r="O378" s="30">
        <v>2600.59</v>
      </c>
    </row>
    <row r="379" spans="1:15" s="3" customFormat="1" hidden="1" x14ac:dyDescent="0.25">
      <c r="A379" s="19" t="s">
        <v>10</v>
      </c>
      <c r="B379" s="71" t="s">
        <v>316</v>
      </c>
      <c r="C379" s="72"/>
      <c r="D379" s="72"/>
      <c r="E379" s="73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10</v>
      </c>
      <c r="B380" s="81" t="s">
        <v>322</v>
      </c>
      <c r="C380" s="82"/>
      <c r="D380" s="82"/>
      <c r="E380" s="8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314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71" t="s">
        <v>319</v>
      </c>
      <c r="C382" s="72"/>
      <c r="D382" s="72"/>
      <c r="E382" s="73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318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320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317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471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472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473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321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28" customFormat="1" hidden="1" x14ac:dyDescent="0.25">
      <c r="A390" s="39" t="s">
        <v>399</v>
      </c>
      <c r="B390" s="40" t="s">
        <v>463</v>
      </c>
      <c r="C390" s="40"/>
      <c r="D390" s="39" t="s">
        <v>10</v>
      </c>
      <c r="E390" s="40" t="s">
        <v>464</v>
      </c>
      <c r="F390" s="39">
        <f>SUM(F391:F393)</f>
        <v>2</v>
      </c>
      <c r="G390" s="39"/>
      <c r="H390" s="39"/>
      <c r="I390" s="39"/>
      <c r="J390" s="39">
        <f t="shared" ref="J390:N390" si="74">SUM(J391:J393)</f>
        <v>0</v>
      </c>
      <c r="K390" s="39">
        <f t="shared" si="74"/>
        <v>0</v>
      </c>
      <c r="L390" s="39">
        <f t="shared" si="74"/>
        <v>0</v>
      </c>
      <c r="M390" s="39">
        <f t="shared" si="74"/>
        <v>0</v>
      </c>
      <c r="N390" s="39">
        <f t="shared" si="74"/>
        <v>0</v>
      </c>
      <c r="O390" s="41">
        <f>SUM(O391:O393)</f>
        <v>5201.18</v>
      </c>
    </row>
    <row r="391" spans="1:15" s="3" customFormat="1" hidden="1" x14ac:dyDescent="0.25">
      <c r="A391" s="20" t="s">
        <v>1</v>
      </c>
      <c r="B391" s="62" t="s">
        <v>197</v>
      </c>
      <c r="C391" s="63"/>
      <c r="D391" s="63"/>
      <c r="E391" s="64"/>
      <c r="F391" s="20"/>
      <c r="G391" s="20"/>
      <c r="H391" s="20"/>
      <c r="I391" s="20"/>
      <c r="J391" s="20"/>
      <c r="K391" s="20"/>
      <c r="L391" s="20"/>
      <c r="M391" s="20"/>
      <c r="N391" s="20"/>
      <c r="O391" s="21"/>
    </row>
    <row r="392" spans="1:15" s="3" customFormat="1" hidden="1" x14ac:dyDescent="0.25">
      <c r="A392" s="19" t="s">
        <v>10</v>
      </c>
      <c r="B392" s="71" t="s">
        <v>434</v>
      </c>
      <c r="C392" s="72"/>
      <c r="D392" s="72"/>
      <c r="E392" s="73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10</v>
      </c>
      <c r="B393" s="71" t="s">
        <v>435</v>
      </c>
      <c r="C393" s="72"/>
      <c r="D393" s="72"/>
      <c r="E393" s="73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44" customFormat="1" hidden="1" x14ac:dyDescent="0.25">
      <c r="A394" s="50" t="s">
        <v>465</v>
      </c>
      <c r="B394" s="51" t="s">
        <v>469</v>
      </c>
      <c r="C394" s="51"/>
      <c r="D394" s="50" t="s">
        <v>10</v>
      </c>
      <c r="E394" s="51" t="s">
        <v>466</v>
      </c>
      <c r="F394" s="50">
        <f t="shared" ref="F394:O394" si="75">SUM(F395:F396)</f>
        <v>1</v>
      </c>
      <c r="G394" s="50"/>
      <c r="H394" s="50"/>
      <c r="I394" s="50"/>
      <c r="J394" s="50">
        <f t="shared" si="75"/>
        <v>0</v>
      </c>
      <c r="K394" s="50">
        <f t="shared" si="75"/>
        <v>0</v>
      </c>
      <c r="L394" s="50">
        <f t="shared" si="75"/>
        <v>0</v>
      </c>
      <c r="M394" s="50">
        <f t="shared" si="75"/>
        <v>0</v>
      </c>
      <c r="N394" s="50">
        <f t="shared" si="75"/>
        <v>0</v>
      </c>
      <c r="O394" s="52">
        <f t="shared" si="75"/>
        <v>520.11800000000005</v>
      </c>
    </row>
    <row r="395" spans="1:15" s="3" customFormat="1" hidden="1" x14ac:dyDescent="0.25">
      <c r="A395" s="20" t="s">
        <v>1</v>
      </c>
      <c r="B395" s="62" t="s">
        <v>197</v>
      </c>
      <c r="C395" s="63"/>
      <c r="D395" s="63"/>
      <c r="E395" s="64"/>
      <c r="F395" s="20"/>
      <c r="G395" s="20"/>
      <c r="H395" s="20"/>
      <c r="I395" s="20"/>
      <c r="J395" s="20"/>
      <c r="K395" s="20"/>
      <c r="L395" s="20"/>
      <c r="M395" s="20"/>
      <c r="N395" s="20"/>
      <c r="O395" s="21"/>
    </row>
    <row r="396" spans="1:15" s="38" customFormat="1" hidden="1" x14ac:dyDescent="0.25">
      <c r="A396" s="53" t="s">
        <v>10</v>
      </c>
      <c r="B396" s="68" t="s">
        <v>470</v>
      </c>
      <c r="C396" s="69"/>
      <c r="D396" s="69"/>
      <c r="E396" s="70"/>
      <c r="F396" s="54">
        <v>1</v>
      </c>
      <c r="G396" s="54"/>
      <c r="H396" s="54"/>
      <c r="I396" s="54"/>
      <c r="J396" s="54"/>
      <c r="K396" s="54"/>
      <c r="L396" s="54"/>
      <c r="M396" s="54"/>
      <c r="N396" s="54"/>
      <c r="O396" s="55">
        <f>2600.59/30*6</f>
        <v>520.11800000000005</v>
      </c>
    </row>
    <row r="397" spans="1:15" s="38" customFormat="1" hidden="1" x14ac:dyDescent="0.25">
      <c r="A397" s="35"/>
      <c r="B397" s="36"/>
      <c r="C397" s="36"/>
      <c r="D397" s="35"/>
      <c r="E397" s="37" t="s">
        <v>27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3"/>
      <c r="B398" s="29"/>
      <c r="C398" s="29"/>
      <c r="D398" s="23"/>
      <c r="E398" s="24"/>
      <c r="F398" s="26"/>
      <c r="G398" s="26"/>
      <c r="H398" s="26"/>
      <c r="I398" s="26"/>
      <c r="J398" s="26"/>
      <c r="K398" s="26"/>
      <c r="L398" s="26"/>
      <c r="M398" s="26"/>
      <c r="N398" s="26"/>
      <c r="O398" s="34"/>
    </row>
    <row r="399" spans="1:15" s="3" customFormat="1" hidden="1" x14ac:dyDescent="0.25">
      <c r="A399" s="89" t="s">
        <v>187</v>
      </c>
      <c r="B399" s="89"/>
      <c r="C399" s="89"/>
      <c r="D399" s="89"/>
      <c r="E399" s="89"/>
      <c r="F399" s="89"/>
      <c r="G399" s="89"/>
      <c r="H399" s="89"/>
      <c r="I399" s="89"/>
      <c r="J399" s="89"/>
      <c r="K399" s="89"/>
      <c r="L399" s="89"/>
      <c r="M399" s="89"/>
      <c r="N399" s="89"/>
      <c r="O399" s="90"/>
    </row>
    <row r="400" spans="1:15" s="28" customFormat="1" hidden="1" x14ac:dyDescent="0.25">
      <c r="A400" s="39" t="s">
        <v>400</v>
      </c>
      <c r="B400" s="40" t="s">
        <v>188</v>
      </c>
      <c r="C400" s="40"/>
      <c r="D400" s="39" t="s">
        <v>10</v>
      </c>
      <c r="E400" s="40" t="s">
        <v>467</v>
      </c>
      <c r="F400" s="39">
        <f>SUM(F401:F402)</f>
        <v>1</v>
      </c>
      <c r="G400" s="39"/>
      <c r="H400" s="39"/>
      <c r="I400" s="39"/>
      <c r="J400" s="39">
        <f t="shared" ref="J400:N400" si="76">SUM(J401:J402)</f>
        <v>0</v>
      </c>
      <c r="K400" s="39">
        <f t="shared" si="76"/>
        <v>0</v>
      </c>
      <c r="L400" s="39">
        <f t="shared" si="76"/>
        <v>0</v>
      </c>
      <c r="M400" s="39">
        <f t="shared" si="76"/>
        <v>0</v>
      </c>
      <c r="N400" s="39">
        <f t="shared" si="76"/>
        <v>0</v>
      </c>
      <c r="O400" s="43">
        <f>SUM(O401:O402)</f>
        <v>2600.59</v>
      </c>
    </row>
    <row r="401" spans="1:15" s="3" customFormat="1" hidden="1" x14ac:dyDescent="0.25">
      <c r="A401" s="20" t="s">
        <v>1</v>
      </c>
      <c r="B401" s="62" t="s">
        <v>197</v>
      </c>
      <c r="C401" s="63"/>
      <c r="D401" s="63"/>
      <c r="E401" s="64"/>
      <c r="F401" s="20"/>
      <c r="G401" s="20"/>
      <c r="H401" s="20"/>
      <c r="I401" s="20"/>
      <c r="J401" s="20"/>
      <c r="K401" s="20"/>
      <c r="L401" s="20"/>
      <c r="M401" s="20"/>
      <c r="N401" s="20"/>
      <c r="O401" s="21"/>
    </row>
    <row r="402" spans="1:15" s="3" customFormat="1" hidden="1" x14ac:dyDescent="0.25">
      <c r="A402" s="19" t="s">
        <v>10</v>
      </c>
      <c r="B402" s="71" t="s">
        <v>265</v>
      </c>
      <c r="C402" s="72"/>
      <c r="D402" s="72"/>
      <c r="E402" s="73"/>
      <c r="F402" s="20">
        <v>1</v>
      </c>
      <c r="G402" s="20"/>
      <c r="H402" s="20"/>
      <c r="I402" s="20"/>
      <c r="J402" s="20"/>
      <c r="K402" s="20"/>
      <c r="L402" s="20"/>
      <c r="M402" s="20"/>
      <c r="N402" s="20"/>
      <c r="O402" s="30">
        <v>2600.59</v>
      </c>
    </row>
    <row r="403" spans="1:15" s="3" customFormat="1" hidden="1" x14ac:dyDescent="0.25">
      <c r="A403" s="84" t="s">
        <v>27</v>
      </c>
      <c r="B403" s="85"/>
      <c r="C403" s="85"/>
      <c r="D403" s="85"/>
      <c r="E403" s="86"/>
      <c r="F403" s="13">
        <f>F400</f>
        <v>1</v>
      </c>
      <c r="G403" s="13"/>
      <c r="H403" s="13"/>
      <c r="I403" s="13"/>
      <c r="J403" s="13">
        <f t="shared" ref="J403:N403" si="77">J400</f>
        <v>0</v>
      </c>
      <c r="K403" s="13">
        <f t="shared" si="77"/>
        <v>0</v>
      </c>
      <c r="L403" s="13">
        <f t="shared" si="77"/>
        <v>0</v>
      </c>
      <c r="M403" s="13">
        <f t="shared" si="77"/>
        <v>0</v>
      </c>
      <c r="N403" s="13">
        <f t="shared" si="77"/>
        <v>0</v>
      </c>
      <c r="O403" s="32">
        <f>O400</f>
        <v>2600.59</v>
      </c>
    </row>
    <row r="404" spans="1:15" s="3" customFormat="1" hidden="1" x14ac:dyDescent="0.25">
      <c r="A404" s="93"/>
      <c r="B404" s="94"/>
      <c r="C404" s="94"/>
      <c r="D404" s="94"/>
      <c r="E404" s="94"/>
      <c r="F404" s="94"/>
      <c r="G404" s="94"/>
      <c r="H404" s="94"/>
      <c r="I404" s="94"/>
      <c r="J404" s="94"/>
      <c r="K404" s="94"/>
      <c r="L404" s="94"/>
      <c r="M404" s="94"/>
      <c r="N404" s="94"/>
      <c r="O404" s="95"/>
    </row>
    <row r="405" spans="1:15" hidden="1" x14ac:dyDescent="0.25">
      <c r="A405" s="96" t="s">
        <v>182</v>
      </c>
      <c r="B405" s="97"/>
      <c r="C405" s="97"/>
      <c r="D405" s="97"/>
      <c r="E405" s="98"/>
      <c r="F405" s="2">
        <f>F403+F397+F369+F363+F354+F293+F280+F121+F106+F97+F83</f>
        <v>180</v>
      </c>
      <c r="G405" s="2"/>
      <c r="H405" s="2"/>
      <c r="I405" s="2"/>
      <c r="J405" s="2">
        <f ca="1">J403+J397+J369+J363+J354+J293+J280+J121+J97+J83</f>
        <v>0</v>
      </c>
      <c r="K405" s="2">
        <f ca="1">K403+K397+K369+K363+K354+K293+K280+K121+K97+K83</f>
        <v>0</v>
      </c>
      <c r="L405" s="2">
        <v>4</v>
      </c>
      <c r="M405" s="2">
        <f ca="1">M403+M397+M369+M363+M354+M293+M280+M121+M97+M83</f>
        <v>0</v>
      </c>
      <c r="N405" s="2">
        <v>0</v>
      </c>
      <c r="O405" s="49">
        <f>O403+O397+O369+O363+O354+O293+O280+O121+O106+O97+O83</f>
        <v>489322.11599999992</v>
      </c>
    </row>
    <row r="406" spans="1:15" hidden="1" x14ac:dyDescent="0.25">
      <c r="F406" s="16">
        <f>F405+L405</f>
        <v>184</v>
      </c>
      <c r="G406" s="16"/>
      <c r="H406" s="16"/>
      <c r="I406" s="16"/>
    </row>
    <row r="407" spans="1:15" x14ac:dyDescent="0.25">
      <c r="A407" s="99" t="s">
        <v>441</v>
      </c>
      <c r="B407" s="99"/>
      <c r="C407" s="99"/>
      <c r="D407" s="99"/>
      <c r="E407" s="46" t="s">
        <v>442</v>
      </c>
      <c r="J407" s="1"/>
      <c r="K407" s="1"/>
      <c r="L407" s="1"/>
      <c r="M407" s="1"/>
      <c r="N407" s="1"/>
      <c r="O407" s="1"/>
    </row>
    <row r="408" spans="1:15" ht="15" customHeight="1" x14ac:dyDescent="0.25">
      <c r="A408" s="100" t="s">
        <v>422</v>
      </c>
      <c r="B408" s="100"/>
      <c r="C408" s="100"/>
      <c r="D408" s="100"/>
      <c r="E408" s="100"/>
      <c r="F408" s="100"/>
      <c r="G408" s="100"/>
      <c r="H408" s="100"/>
      <c r="I408" s="100"/>
      <c r="J408" s="100"/>
      <c r="K408" s="100"/>
      <c r="L408" s="100"/>
      <c r="M408" s="100"/>
      <c r="N408" s="100"/>
      <c r="O408" s="100"/>
    </row>
    <row r="409" spans="1:15" x14ac:dyDescent="0.25">
      <c r="A409" s="100"/>
      <c r="B409" s="100"/>
      <c r="C409" s="100"/>
      <c r="D409" s="100"/>
      <c r="E409" s="100"/>
      <c r="F409" s="100"/>
      <c r="G409" s="100"/>
      <c r="H409" s="100"/>
      <c r="I409" s="100"/>
      <c r="J409" s="100"/>
      <c r="K409" s="100"/>
      <c r="L409" s="100"/>
      <c r="M409" s="100"/>
      <c r="N409" s="100"/>
      <c r="O409" s="100"/>
    </row>
    <row r="410" spans="1:15" x14ac:dyDescent="0.25">
      <c r="A410" s="100"/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</row>
    <row r="413" spans="1:15" x14ac:dyDescent="0.25">
      <c r="A413" s="92"/>
      <c r="B413" s="92"/>
      <c r="C413" s="92"/>
      <c r="D413" s="92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</row>
    <row r="414" spans="1:15" x14ac:dyDescent="0.25">
      <c r="A414" s="92"/>
      <c r="B414" s="92"/>
      <c r="C414" s="92"/>
      <c r="D414" s="92"/>
      <c r="E414" s="48" t="s">
        <v>443</v>
      </c>
      <c r="F414" s="47"/>
      <c r="G414" s="47"/>
      <c r="H414" s="47"/>
      <c r="I414" s="47"/>
      <c r="J414" s="47"/>
      <c r="K414" s="47"/>
      <c r="L414" s="47"/>
      <c r="M414" s="47"/>
      <c r="N414" s="47"/>
      <c r="O414" s="47"/>
    </row>
  </sheetData>
  <mergeCells count="279">
    <mergeCell ref="A9:B9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A371:O371"/>
    <mergeCell ref="A375:O375"/>
    <mergeCell ref="B377:E377"/>
    <mergeCell ref="B378:E378"/>
    <mergeCell ref="B360:E360"/>
    <mergeCell ref="B361:E361"/>
    <mergeCell ref="B362:E362"/>
    <mergeCell ref="A365:O365"/>
    <mergeCell ref="B367:E367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75:E75"/>
    <mergeCell ref="B76:E76"/>
    <mergeCell ref="B77:E77"/>
    <mergeCell ref="B81:E81"/>
    <mergeCell ref="B386:E386"/>
    <mergeCell ref="B387:E387"/>
    <mergeCell ref="B388:E388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25:E25"/>
    <mergeCell ref="B26:E26"/>
    <mergeCell ref="B27:E27"/>
    <mergeCell ref="B15:E15"/>
    <mergeCell ref="B16:E1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2019-03-19T19:55:43Z</dcterms:modified>
</cp:coreProperties>
</file>