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Público'!$A$1:$O$421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L366" i="4"/>
  <c r="M366" i="4"/>
  <c r="N366" i="4"/>
  <c r="O366" i="4" l="1"/>
  <c r="F366" i="4"/>
  <c r="O403" i="4" l="1"/>
  <c r="O383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7" i="4"/>
  <c r="N397" i="4"/>
  <c r="M397" i="4"/>
  <c r="L397" i="4"/>
  <c r="K397" i="4"/>
  <c r="J397" i="4"/>
  <c r="F397" i="4"/>
  <c r="O48" i="4"/>
  <c r="O36" i="4" l="1"/>
  <c r="O35" i="4"/>
  <c r="O34" i="4"/>
  <c r="O28" i="4" l="1"/>
  <c r="O407" i="4" l="1"/>
  <c r="O410" i="4" s="1"/>
  <c r="N407" i="4"/>
  <c r="N410" i="4" s="1"/>
  <c r="M407" i="4"/>
  <c r="M410" i="4" s="1"/>
  <c r="L407" i="4"/>
  <c r="L410" i="4" s="1"/>
  <c r="K407" i="4"/>
  <c r="K410" i="4" s="1"/>
  <c r="J407" i="4"/>
  <c r="J410" i="4" s="1"/>
  <c r="F407" i="4"/>
  <c r="F410" i="4" s="1"/>
  <c r="O401" i="4"/>
  <c r="N401" i="4"/>
  <c r="M401" i="4"/>
  <c r="L401" i="4"/>
  <c r="K401" i="4"/>
  <c r="J401" i="4"/>
  <c r="F401" i="4"/>
  <c r="N383" i="4"/>
  <c r="M383" i="4"/>
  <c r="L383" i="4"/>
  <c r="K383" i="4"/>
  <c r="J383" i="4"/>
  <c r="F383" i="4"/>
  <c r="N380" i="4"/>
  <c r="M380" i="4"/>
  <c r="L380" i="4"/>
  <c r="K380" i="4"/>
  <c r="J380" i="4"/>
  <c r="F380" i="4"/>
  <c r="O376" i="4"/>
  <c r="N376" i="4"/>
  <c r="M376" i="4"/>
  <c r="L376" i="4"/>
  <c r="K376" i="4"/>
  <c r="J376" i="4"/>
  <c r="F376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M254" i="4"/>
  <c r="M251" i="4" s="1"/>
  <c r="M246" i="4" s="1"/>
  <c r="L254" i="4"/>
  <c r="K254" i="4"/>
  <c r="K251" i="4" s="1"/>
  <c r="K246" i="4" s="1"/>
  <c r="J254" i="4"/>
  <c r="F254" i="4"/>
  <c r="O251" i="4"/>
  <c r="N251" i="4"/>
  <c r="N246" i="4" s="1"/>
  <c r="L251" i="4"/>
  <c r="J251" i="4"/>
  <c r="J246" i="4" s="1"/>
  <c r="F251" i="4"/>
  <c r="O246" i="4"/>
  <c r="L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L228" i="4"/>
  <c r="L223" i="4" s="1"/>
  <c r="L217" i="4" s="1"/>
  <c r="K228" i="4"/>
  <c r="J228" i="4"/>
  <c r="J223" i="4" s="1"/>
  <c r="J217" i="4" s="1"/>
  <c r="F228" i="4"/>
  <c r="O223" i="4"/>
  <c r="M223" i="4"/>
  <c r="M217" i="4" s="1"/>
  <c r="K223" i="4"/>
  <c r="K217" i="4" s="1"/>
  <c r="F223" i="4"/>
  <c r="O217" i="4"/>
  <c r="F217" i="4"/>
  <c r="O210" i="4"/>
  <c r="N210" i="4"/>
  <c r="M210" i="4"/>
  <c r="M207" i="4" s="1"/>
  <c r="L210" i="4"/>
  <c r="L207" i="4" s="1"/>
  <c r="K210" i="4"/>
  <c r="K207" i="4" s="1"/>
  <c r="J210" i="4"/>
  <c r="F210" i="4"/>
  <c r="O207" i="4"/>
  <c r="N207" i="4"/>
  <c r="J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404" i="4"/>
  <c r="O404" i="4"/>
  <c r="J404" i="4"/>
  <c r="L404" i="4"/>
  <c r="N404" i="4"/>
  <c r="K404" i="4"/>
  <c r="M404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12" i="4" l="1"/>
  <c r="F413" i="4" s="1"/>
  <c r="O412" i="4"/>
  <c r="M109" i="4"/>
  <c r="K412" i="4"/>
  <c r="K109" i="4"/>
  <c r="K276" i="4"/>
  <c r="K280" i="4"/>
  <c r="L106" i="4"/>
  <c r="L100" i="4"/>
  <c r="K121" i="4"/>
  <c r="K115" i="4"/>
  <c r="N280" i="4"/>
  <c r="N276" i="4"/>
  <c r="M412" i="4"/>
  <c r="L121" i="4"/>
  <c r="L115" i="4"/>
  <c r="L109" i="4"/>
  <c r="J100" i="4"/>
  <c r="J106" i="4"/>
  <c r="J109" i="4"/>
  <c r="J115" i="4"/>
  <c r="J121" i="4"/>
  <c r="K106" i="4"/>
  <c r="K100" i="4"/>
  <c r="J412" i="4"/>
  <c r="J280" i="4"/>
  <c r="J276" i="4"/>
  <c r="N100" i="4"/>
  <c r="N106" i="4"/>
  <c r="N121" i="4"/>
  <c r="N115" i="4"/>
  <c r="N109" i="4"/>
  <c r="M121" i="4"/>
  <c r="M115" i="4"/>
  <c r="M100" i="4"/>
  <c r="M106" i="4"/>
  <c r="M276" i="4"/>
  <c r="M280" i="4"/>
</calcChain>
</file>

<file path=xl/sharedStrings.xml><?xml version="1.0" encoding="utf-8"?>
<sst xmlns="http://schemas.openxmlformats.org/spreadsheetml/2006/main" count="1167" uniqueCount="506">
  <si>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</si>
  <si>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</si>
  <si>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</si>
  <si>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</si>
  <si>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</si>
  <si>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</si>
  <si>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</si>
  <si>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</si>
  <si>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</si>
  <si>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</si>
  <si>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</si>
  <si>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</si>
  <si>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</si>
  <si>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</si>
  <si>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</si>
  <si>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</si>
  <si>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</si>
  <si>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</si>
  <si>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</si>
  <si>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</si>
  <si>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</si>
  <si>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</si>
  <si>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</si>
  <si>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</si>
  <si>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</si>
  <si>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</si>
  <si>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</si>
  <si>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</si>
  <si>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</si>
  <si>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</si>
  <si>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</si>
  <si>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</si>
  <si>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</si>
  <si>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</si>
  <si>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</si>
  <si>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</si>
  <si>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</si>
  <si>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</si>
  <si>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</si>
  <si>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</si>
  <si>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</si>
  <si>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</si>
  <si>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</si>
  <si>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</si>
  <si>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</si>
  <si>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</si>
  <si>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</si>
  <si>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</si>
  <si>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</si>
  <si>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</si>
  <si>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</si>
  <si>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</si>
  <si>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</si>
  <si>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</si>
  <si>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</si>
  <si>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</si>
  <si>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</si>
  <si>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</si>
  <si>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</si>
  <si>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</si>
  <si>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</si>
  <si>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</si>
  <si>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</si>
  <si>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</si>
  <si>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</si>
  <si>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</si>
  <si>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</si>
  <si>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</si>
  <si>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</si>
  <si>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</si>
  <si>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</si>
  <si>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</si>
  <si>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</si>
  <si>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</si>
  <si>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</si>
  <si>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</si>
  <si>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</si>
  <si>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</si>
  <si>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</si>
  <si>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</si>
  <si>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</si>
  <si>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</si>
  <si>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</si>
  <si>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</si>
  <si>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</si>
  <si>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</si>
  <si>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</si>
  <si>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</si>
  <si>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</si>
  <si>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</si>
  <si>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</si>
  <si>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</si>
  <si>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</si>
  <si>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</si>
  <si>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</si>
  <si>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</si>
  <si>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</si>
  <si>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</si>
  <si>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</si>
  <si>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</si>
  <si>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</si>
  <si>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</si>
  <si>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</si>
  <si>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</si>
  <si>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</si>
  <si>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</si>
  <si>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</si>
  <si>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</si>
  <si>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</si>
  <si>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</si>
  <si>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</si>
  <si>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</si>
  <si>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</si>
  <si>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</si>
  <si>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</si>
  <si>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</si>
  <si>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</si>
  <si>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</si>
  <si>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</si>
  <si>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</si>
  <si>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</si>
  <si>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</si>
  <si>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</si>
  <si>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</si>
  <si>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</si>
  <si>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</si>
  <si>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</si>
  <si>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</si>
  <si>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</si>
  <si>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</si>
  <si>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</si>
  <si>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</si>
  <si>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</si>
  <si>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</si>
  <si>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</si>
  <si>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</si>
  <si>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</si>
  <si>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</si>
  <si>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</si>
  <si>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</si>
  <si>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</si>
  <si>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</si>
  <si>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</si>
  <si>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</si>
  <si>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</si>
  <si>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</si>
  <si>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</si>
  <si>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</si>
  <si>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</si>
  <si>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</si>
  <si>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</si>
  <si>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</si>
  <si>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</si>
  <si>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</si>
  <si>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</si>
  <si>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</si>
  <si>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</si>
  <si>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</si>
  <si>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</si>
  <si>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</si>
  <si>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</si>
  <si>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</si>
  <si>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</si>
  <si>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</si>
  <si>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</si>
  <si>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</si>
  <si>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</si>
  <si>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</si>
  <si>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</si>
  <si>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</si>
  <si>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</si>
  <si>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</si>
  <si>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</si>
  <si>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</si>
  <si>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</si>
  <si>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</si>
  <si>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</si>
  <si>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</si>
  <si>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</si>
  <si>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</si>
  <si>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</si>
  <si>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</si>
  <si>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</si>
  <si>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</si>
  <si>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</si>
  <si>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</si>
  <si>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</si>
  <si>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</si>
  <si>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</si>
  <si>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</si>
  <si>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</si>
  <si>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</si>
  <si>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</si>
  <si>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</si>
  <si>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</si>
  <si>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</si>
  <si>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</si>
  <si>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</si>
  <si>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</si>
  <si>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</si>
  <si>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</si>
  <si>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</si>
  <si>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</si>
  <si>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</si>
  <si>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</si>
  <si>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</si>
  <si>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</si>
  <si>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</si>
  <si>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</si>
  <si>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</si>
  <si>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</si>
  <si>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</si>
  <si>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</si>
  <si>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</si>
  <si>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</si>
  <si>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</si>
  <si>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</si>
  <si>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</si>
  <si>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</si>
  <si>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</si>
  <si>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</si>
  <si>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</si>
  <si>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</si>
  <si>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</si>
  <si>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</si>
  <si>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</si>
  <si>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</si>
  <si>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</si>
  <si>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</si>
  <si>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</si>
  <si>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</si>
  <si>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</si>
  <si>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</si>
  <si>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</si>
  <si>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</si>
  <si>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</si>
  <si>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</si>
  <si>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</si>
  <si>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</si>
  <si>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</si>
  <si>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</si>
  <si>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</si>
  <si>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</si>
  <si>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</si>
  <si>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</si>
  <si>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</si>
  <si>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</si>
  <si>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</si>
  <si>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</si>
  <si>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</si>
  <si>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</si>
  <si>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</si>
  <si>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</si>
  <si>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</si>
  <si>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</si>
  <si>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</si>
  <si>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</si>
  <si>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</si>
  <si>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</si>
  <si>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</si>
  <si>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</si>
  <si>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</si>
  <si>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</si>
  <si>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</si>
  <si>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</si>
  <si>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</si>
  <si>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</si>
  <si>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</si>
  <si>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</si>
  <si>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</si>
  <si>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</si>
  <si>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</si>
  <si>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</si>
  <si>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</si>
  <si>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</si>
  <si>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</si>
  <si>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</si>
  <si>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</si>
  <si>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</si>
  <si>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</si>
  <si>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</si>
  <si>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</si>
  <si>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</si>
  <si>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</si>
  <si>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</si>
  <si>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</si>
  <si>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</si>
  <si>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</si>
  <si>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</si>
  <si>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</si>
  <si>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</si>
  <si>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</si>
  <si>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</si>
  <si>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</si>
  <si>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</si>
  <si>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</si>
  <si>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</si>
  <si>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</si>
  <si>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</si>
  <si>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</si>
  <si>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</si>
  <si>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</si>
  <si>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</si>
  <si>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</si>
  <si>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</si>
  <si>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</si>
  <si>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</si>
  <si>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</si>
  <si>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</si>
  <si>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</si>
  <si>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</si>
  <si>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</si>
  <si>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</si>
  <si>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</si>
  <si>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</si>
  <si>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</si>
  <si>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</si>
  <si>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</si>
  <si>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</si>
  <si>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</si>
  <si>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</si>
  <si>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</si>
  <si>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</si>
  <si>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</si>
  <si>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</si>
  <si>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</si>
  <si>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</si>
  <si>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</si>
  <si>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</si>
  <si>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</si>
  <si>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</si>
  <si>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</si>
  <si>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</si>
  <si>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</si>
  <si>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</si>
  <si>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</si>
  <si>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</si>
  <si>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</si>
  <si>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</si>
  <si>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</si>
  <si>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</si>
  <si>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</si>
  <si>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</si>
  <si>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</si>
  <si>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</si>
  <si>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</si>
  <si>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</si>
  <si>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</si>
  <si>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</si>
  <si>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</si>
  <si>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</si>
  <si>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</si>
  <si>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</si>
  <si>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</si>
  <si>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</si>
  <si>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</si>
  <si>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</si>
  <si>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</si>
  <si>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</si>
  <si>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</si>
  <si>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</si>
  <si>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</si>
  <si>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</si>
  <si>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</si>
  <si>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</si>
  <si>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</si>
  <si>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</si>
  <si>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</si>
  <si>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</si>
  <si>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</si>
  <si>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</si>
  <si>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</si>
  <si>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</si>
  <si>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</si>
  <si>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</si>
  <si>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</si>
  <si>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</si>
  <si>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</si>
  <si>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</si>
  <si>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</si>
  <si>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</si>
  <si>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</si>
  <si>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</si>
  <si>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</si>
  <si>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</si>
  <si>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</si>
  <si>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</si>
  <si>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</si>
  <si>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</si>
  <si>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</si>
  <si>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</si>
  <si>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</si>
  <si>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</si>
  <si>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</si>
  <si>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</si>
  <si>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</si>
  <si>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</si>
  <si>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</si>
  <si>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</si>
  <si>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</si>
  <si>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</si>
  <si>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</si>
  <si>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</si>
  <si>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</si>
  <si>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</si>
  <si>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</si>
  <si>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</si>
  <si>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</si>
  <si>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</si>
  <si>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</si>
  <si>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</si>
  <si>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</si>
  <si>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</si>
  <si>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</si>
  <si>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</si>
  <si>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</si>
  <si>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</si>
  <si>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</si>
  <si>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</si>
  <si>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</si>
  <si>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</si>
  <si>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</si>
  <si>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</si>
  <si>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</si>
  <si>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</si>
  <si>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</si>
  <si>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</si>
  <si>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</si>
  <si>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</si>
  <si>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</si>
  <si>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</si>
  <si>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</si>
  <si>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</si>
  <si>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</si>
  <si>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</si>
  <si>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</si>
  <si>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</si>
  <si>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</si>
  <si>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</si>
  <si>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</si>
  <si>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</si>
  <si>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</si>
  <si>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</si>
  <si>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</si>
  <si>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</si>
  <si>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</si>
  <si>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</si>
  <si>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</si>
  <si>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</si>
  <si>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</si>
  <si>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</si>
  <si>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</si>
  <si>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</si>
  <si>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</si>
  <si>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</si>
  <si>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</si>
  <si>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</si>
  <si>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</si>
  <si>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</si>
  <si>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</si>
  <si>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</si>
  <si>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</si>
  <si>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</si>
  <si>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</si>
  <si>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</si>
  <si>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</si>
  <si>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</si>
  <si>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</si>
  <si>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</si>
  <si>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</si>
  <si>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</si>
  <si>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</si>
  <si>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</si>
  <si>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</si>
  <si>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</si>
  <si>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</si>
  <si>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</si>
  <si>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</si>
  <si>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</si>
  <si>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de Esporte</t>
  </si>
  <si>
    <t>11.06</t>
  </si>
  <si>
    <t>Vila Olimpica Brazlândia</t>
  </si>
  <si>
    <t>Quadra 35 AE Vila São José Brazlândia</t>
  </si>
  <si>
    <t>JAILMAN PEREIRA DE ANDRADE</t>
  </si>
  <si>
    <t>Aldez Pereira dos Santos</t>
  </si>
  <si>
    <t>Aparecida Lopes Lima</t>
  </si>
  <si>
    <t>Adma Souza Santos</t>
  </si>
  <si>
    <t>Postos Serventes 44h (FN)</t>
  </si>
  <si>
    <t>Postos Serventes 44h (GF)</t>
  </si>
  <si>
    <t>Postos Serventes 44h (FNExterno)</t>
  </si>
  <si>
    <t>Postos Serventes 44h (GFExterno)</t>
  </si>
  <si>
    <t>Lilia Souza Ribeiro</t>
  </si>
  <si>
    <t>REAL JG SERVIÇOS GERAIS EIRELI</t>
  </si>
  <si>
    <t>CPF</t>
  </si>
  <si>
    <t>386.080.221-68</t>
  </si>
  <si>
    <t>730.068.231-68</t>
  </si>
  <si>
    <t>646.580.231-72</t>
  </si>
  <si>
    <t>696.296.681-49</t>
  </si>
  <si>
    <t>823.436.321-20</t>
  </si>
  <si>
    <t>388.413.552-04</t>
  </si>
  <si>
    <t>Weslei Pereira Dias</t>
  </si>
  <si>
    <t>034.811.201-76</t>
  </si>
  <si>
    <t>André de Moraes</t>
  </si>
  <si>
    <t>049.499.231-02</t>
  </si>
  <si>
    <t>Sonia da Silva Assunção Alves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</si>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</sst>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14" fillId="6" borderId="1" xfId="0" applyFont="1" applyFill="1" applyBorder="1" applyAlignment="1">
      <alignment vertical="center" wrapText="1"/>
    </xf>
    <xf numFmtId="0" fontId="15" fillId="6" borderId="1" xfId="0" applyFont="1" applyFill="1" applyBorder="1" applyAlignment="1"/>
    <xf numFmtId="0" fontId="15" fillId="6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/>
    <xf numFmtId="0" fontId="16" fillId="6" borderId="1" xfId="0" applyFont="1" applyFill="1" applyBorder="1" applyAlignment="1">
      <alignment vertical="center" wrapText="1"/>
    </xf>
    <xf numFmtId="0" fontId="0" fillId="6" borderId="1" xfId="0" applyFont="1" applyFill="1" applyBorder="1" applyAlignment="1">
      <alignment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1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19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81" t="s">
        <v>444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ht="18.75" x14ac:dyDescent="0.3">
      <c r="A2" s="81" t="s">
        <v>492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18.75" x14ac:dyDescent="0.3">
      <c r="A3" s="81" t="s">
        <v>191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18.75" x14ac:dyDescent="0.3">
      <c r="A4" s="81" t="s">
        <v>192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81" t="s">
        <v>439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83" t="s">
        <v>440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5" ht="18" customHeight="1" x14ac:dyDescent="0.25">
      <c r="A9" s="98" t="s">
        <v>505</v>
      </c>
      <c r="B9" s="98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493</v>
      </c>
      <c r="D11" s="5" t="s">
        <v>1</v>
      </c>
      <c r="E11" s="4" t="s">
        <v>2</v>
      </c>
      <c r="F11" s="6" t="s">
        <v>487</v>
      </c>
      <c r="G11" s="6" t="s">
        <v>489</v>
      </c>
      <c r="H11" s="6" t="s">
        <v>488</v>
      </c>
      <c r="I11" s="6" t="s">
        <v>490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82" t="s">
        <v>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9" t="s">
        <v>197</v>
      </c>
      <c r="C14" s="70"/>
      <c r="D14" s="70"/>
      <c r="E14" s="71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72" t="s">
        <v>198</v>
      </c>
      <c r="C15" s="73"/>
      <c r="D15" s="73"/>
      <c r="E15" s="74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72" t="s">
        <v>199</v>
      </c>
      <c r="C16" s="73"/>
      <c r="D16" s="73"/>
      <c r="E16" s="74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9" t="s">
        <v>197</v>
      </c>
      <c r="C18" s="70"/>
      <c r="D18" s="70"/>
      <c r="E18" s="71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72" t="s">
        <v>476</v>
      </c>
      <c r="C19" s="73"/>
      <c r="D19" s="73"/>
      <c r="E19" s="74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72" t="s">
        <v>200</v>
      </c>
      <c r="C20" s="73"/>
      <c r="D20" s="73"/>
      <c r="E20" s="74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72" t="s">
        <v>201</v>
      </c>
      <c r="C21" s="73"/>
      <c r="D21" s="73"/>
      <c r="E21" s="74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72" t="s">
        <v>202</v>
      </c>
      <c r="C22" s="73"/>
      <c r="D22" s="73"/>
      <c r="E22" s="74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72" t="s">
        <v>203</v>
      </c>
      <c r="C23" s="73"/>
      <c r="D23" s="73"/>
      <c r="E23" s="74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72" t="s">
        <v>204</v>
      </c>
      <c r="C24" s="73"/>
      <c r="D24" s="73"/>
      <c r="E24" s="74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72" t="s">
        <v>205</v>
      </c>
      <c r="C25" s="73"/>
      <c r="D25" s="73"/>
      <c r="E25" s="74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72" t="s">
        <v>206</v>
      </c>
      <c r="C26" s="73"/>
      <c r="D26" s="73"/>
      <c r="E26" s="74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72" t="s">
        <v>207</v>
      </c>
      <c r="C27" s="73"/>
      <c r="D27" s="73"/>
      <c r="E27" s="74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9" t="s">
        <v>197</v>
      </c>
      <c r="C29" s="70"/>
      <c r="D29" s="70"/>
      <c r="E29" s="71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8" t="s">
        <v>246</v>
      </c>
      <c r="C30" s="79"/>
      <c r="D30" s="79"/>
      <c r="E30" s="80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8" t="s">
        <v>247</v>
      </c>
      <c r="C31" s="79"/>
      <c r="D31" s="79"/>
      <c r="E31" s="80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9" t="s">
        <v>197</v>
      </c>
      <c r="C33" s="70"/>
      <c r="D33" s="70"/>
      <c r="E33" s="71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8" t="s">
        <v>238</v>
      </c>
      <c r="C34" s="79"/>
      <c r="D34" s="79"/>
      <c r="E34" s="80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8" t="s">
        <v>423</v>
      </c>
      <c r="C35" s="79"/>
      <c r="D35" s="79"/>
      <c r="E35" s="80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8" t="s">
        <v>236</v>
      </c>
      <c r="C36" s="79"/>
      <c r="D36" s="79"/>
      <c r="E36" s="80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9" t="s">
        <v>197</v>
      </c>
      <c r="C38" s="70"/>
      <c r="D38" s="70"/>
      <c r="E38" s="71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8" t="s">
        <v>424</v>
      </c>
      <c r="C39" s="79"/>
      <c r="D39" s="79"/>
      <c r="E39" s="80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9" t="s">
        <v>197</v>
      </c>
      <c r="C41" s="70"/>
      <c r="D41" s="70"/>
      <c r="E41" s="71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8" t="s">
        <v>297</v>
      </c>
      <c r="C42" s="79"/>
      <c r="D42" s="79"/>
      <c r="E42" s="80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8" t="s">
        <v>296</v>
      </c>
      <c r="C43" s="79"/>
      <c r="D43" s="79"/>
      <c r="E43" s="80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9" t="s">
        <v>197</v>
      </c>
      <c r="C45" s="70"/>
      <c r="D45" s="70"/>
      <c r="E45" s="71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4" t="s">
        <v>356</v>
      </c>
      <c r="C46" s="85"/>
      <c r="D46" s="85"/>
      <c r="E46" s="86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4" t="s">
        <v>357</v>
      </c>
      <c r="C47" s="85"/>
      <c r="D47" s="85"/>
      <c r="E47" s="86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9" t="s">
        <v>197</v>
      </c>
      <c r="C49" s="70"/>
      <c r="D49" s="70"/>
      <c r="E49" s="71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75" t="s">
        <v>305</v>
      </c>
      <c r="C50" s="76"/>
      <c r="D50" s="76"/>
      <c r="E50" s="77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75" t="s">
        <v>306</v>
      </c>
      <c r="C51" s="76"/>
      <c r="D51" s="76"/>
      <c r="E51" s="77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9" t="s">
        <v>197</v>
      </c>
      <c r="C53" s="70"/>
      <c r="D53" s="70"/>
      <c r="E53" s="71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8" t="s">
        <v>242</v>
      </c>
      <c r="C54" s="79"/>
      <c r="D54" s="79"/>
      <c r="E54" s="80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8" t="s">
        <v>241</v>
      </c>
      <c r="C55" s="79"/>
      <c r="D55" s="79"/>
      <c r="E55" s="80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8" t="s">
        <v>243</v>
      </c>
      <c r="C56" s="79"/>
      <c r="D56" s="79"/>
      <c r="E56" s="80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8" t="s">
        <v>244</v>
      </c>
      <c r="C57" s="79"/>
      <c r="D57" s="79"/>
      <c r="E57" s="80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9" t="s">
        <v>197</v>
      </c>
      <c r="C59" s="70"/>
      <c r="D59" s="70"/>
      <c r="E59" s="71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8" t="s">
        <v>251</v>
      </c>
      <c r="C60" s="79"/>
      <c r="D60" s="79"/>
      <c r="E60" s="80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8" t="s">
        <v>250</v>
      </c>
      <c r="C61" s="79"/>
      <c r="D61" s="79"/>
      <c r="E61" s="80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8" t="s">
        <v>249</v>
      </c>
      <c r="C62" s="79"/>
      <c r="D62" s="79"/>
      <c r="E62" s="80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8" t="s">
        <v>252</v>
      </c>
      <c r="C63" s="79"/>
      <c r="D63" s="79"/>
      <c r="E63" s="80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9" t="s">
        <v>197</v>
      </c>
      <c r="C65" s="70"/>
      <c r="D65" s="70"/>
      <c r="E65" s="71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8" t="s">
        <v>268</v>
      </c>
      <c r="C66" s="79"/>
      <c r="D66" s="79"/>
      <c r="E66" s="80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8" t="s">
        <v>269</v>
      </c>
      <c r="C67" s="79"/>
      <c r="D67" s="79"/>
      <c r="E67" s="80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8" t="s">
        <v>267</v>
      </c>
      <c r="C68" s="79"/>
      <c r="D68" s="79"/>
      <c r="E68" s="80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8" t="s">
        <v>270</v>
      </c>
      <c r="C69" s="79"/>
      <c r="D69" s="79"/>
      <c r="E69" s="80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9" t="s">
        <v>197</v>
      </c>
      <c r="C71" s="70"/>
      <c r="D71" s="70"/>
      <c r="E71" s="71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8" t="s">
        <v>240</v>
      </c>
      <c r="C72" s="79"/>
      <c r="D72" s="79"/>
      <c r="E72" s="80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8" t="s">
        <v>239</v>
      </c>
      <c r="C73" s="79"/>
      <c r="D73" s="79"/>
      <c r="E73" s="80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9" t="s">
        <v>197</v>
      </c>
      <c r="C75" s="70"/>
      <c r="D75" s="70"/>
      <c r="E75" s="71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72" t="s">
        <v>431</v>
      </c>
      <c r="C76" s="73"/>
      <c r="D76" s="73"/>
      <c r="E76" s="74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72" t="s">
        <v>324</v>
      </c>
      <c r="C77" s="73"/>
      <c r="D77" s="73"/>
      <c r="E77" s="74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9" t="s">
        <v>197</v>
      </c>
      <c r="C79" s="70"/>
      <c r="D79" s="70"/>
      <c r="E79" s="71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75" t="s">
        <v>238</v>
      </c>
      <c r="C80" s="76"/>
      <c r="D80" s="76"/>
      <c r="E80" s="77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75" t="s">
        <v>423</v>
      </c>
      <c r="C81" s="76"/>
      <c r="D81" s="76"/>
      <c r="E81" s="77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75" t="s">
        <v>477</v>
      </c>
      <c r="C82" s="76"/>
      <c r="D82" s="76"/>
      <c r="E82" s="77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91" t="s">
        <v>27</v>
      </c>
      <c r="B83" s="92"/>
      <c r="C83" s="92"/>
      <c r="D83" s="92"/>
      <c r="E83" s="9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5"/>
    </row>
    <row r="85" spans="1:15" hidden="1" x14ac:dyDescent="0.25">
      <c r="A85" s="87" t="s">
        <v>28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7" t="s">
        <v>30</v>
      </c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9" t="s">
        <v>197</v>
      </c>
      <c r="C91" s="70"/>
      <c r="D91" s="70"/>
      <c r="E91" s="71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8" t="s">
        <v>214</v>
      </c>
      <c r="C92" s="89"/>
      <c r="D92" s="89"/>
      <c r="E92" s="90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8" t="s">
        <v>212</v>
      </c>
      <c r="C93" s="79"/>
      <c r="D93" s="79"/>
      <c r="E93" s="80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8" t="s">
        <v>213</v>
      </c>
      <c r="C94" s="79"/>
      <c r="D94" s="79"/>
      <c r="E94" s="80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8" t="s">
        <v>425</v>
      </c>
      <c r="C95" s="79"/>
      <c r="D95" s="79"/>
      <c r="E95" s="80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8" t="s">
        <v>215</v>
      </c>
      <c r="C96" s="89"/>
      <c r="D96" s="89"/>
      <c r="E96" s="90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6" t="s">
        <v>32</v>
      </c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9" t="s">
        <v>197</v>
      </c>
      <c r="C101" s="70"/>
      <c r="D101" s="70"/>
      <c r="E101" s="71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8" t="s">
        <v>218</v>
      </c>
      <c r="C102" s="79"/>
      <c r="D102" s="79"/>
      <c r="E102" s="80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8" t="s">
        <v>219</v>
      </c>
      <c r="C103" s="79"/>
      <c r="D103" s="79"/>
      <c r="E103" s="80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8" t="s">
        <v>217</v>
      </c>
      <c r="C104" s="79"/>
      <c r="D104" s="79"/>
      <c r="E104" s="80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8" t="s">
        <v>216</v>
      </c>
      <c r="C105" s="79"/>
      <c r="D105" s="79"/>
      <c r="E105" s="80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6" t="s">
        <v>34</v>
      </c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9" t="s">
        <v>197</v>
      </c>
      <c r="C110" s="70"/>
      <c r="D110" s="70"/>
      <c r="E110" s="71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8" t="s">
        <v>284</v>
      </c>
      <c r="C111" s="79"/>
      <c r="D111" s="79"/>
      <c r="E111" s="80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8" t="s">
        <v>283</v>
      </c>
      <c r="C112" s="79"/>
      <c r="D112" s="79"/>
      <c r="E112" s="80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8" t="s">
        <v>285</v>
      </c>
      <c r="C113" s="79"/>
      <c r="D113" s="79"/>
      <c r="E113" s="80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8" t="s">
        <v>282</v>
      </c>
      <c r="C114" s="79"/>
      <c r="D114" s="79"/>
      <c r="E114" s="80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9" t="s">
        <v>197</v>
      </c>
      <c r="C116" s="70"/>
      <c r="D116" s="70"/>
      <c r="E116" s="71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8" t="s">
        <v>291</v>
      </c>
      <c r="C117" s="79"/>
      <c r="D117" s="79"/>
      <c r="E117" s="80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8" t="s">
        <v>293</v>
      </c>
      <c r="C118" s="79"/>
      <c r="D118" s="79"/>
      <c r="E118" s="80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8" t="s">
        <v>294</v>
      </c>
      <c r="C119" s="79"/>
      <c r="D119" s="79"/>
      <c r="E119" s="80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8" t="s">
        <v>292</v>
      </c>
      <c r="C120" s="79"/>
      <c r="D120" s="79"/>
      <c r="E120" s="80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6" t="s">
        <v>36</v>
      </c>
      <c r="B123" s="96"/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9" t="s">
        <v>197</v>
      </c>
      <c r="C125" s="70"/>
      <c r="D125" s="70"/>
      <c r="E125" s="71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8" t="s">
        <v>312</v>
      </c>
      <c r="C126" s="79"/>
      <c r="D126" s="79"/>
      <c r="E126" s="80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8" t="s">
        <v>310</v>
      </c>
      <c r="C127" s="79"/>
      <c r="D127" s="79"/>
      <c r="E127" s="80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8" t="s">
        <v>309</v>
      </c>
      <c r="C128" s="79"/>
      <c r="D128" s="79"/>
      <c r="E128" s="80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8" t="s">
        <v>311</v>
      </c>
      <c r="C129" s="79"/>
      <c r="D129" s="79"/>
      <c r="E129" s="80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9" t="s">
        <v>197</v>
      </c>
      <c r="C131" s="70"/>
      <c r="D131" s="70"/>
      <c r="E131" s="71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8" t="s">
        <v>426</v>
      </c>
      <c r="C132" s="79"/>
      <c r="D132" s="79"/>
      <c r="E132" s="80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8" t="s">
        <v>275</v>
      </c>
      <c r="C133" s="79"/>
      <c r="D133" s="79"/>
      <c r="E133" s="80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8" t="s">
        <v>274</v>
      </c>
      <c r="C134" s="79"/>
      <c r="D134" s="79"/>
      <c r="E134" s="80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8" t="s">
        <v>276</v>
      </c>
      <c r="C135" s="79"/>
      <c r="D135" s="79"/>
      <c r="E135" s="80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8" t="s">
        <v>277</v>
      </c>
      <c r="C136" s="79"/>
      <c r="D136" s="79"/>
      <c r="E136" s="80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9" t="s">
        <v>197</v>
      </c>
      <c r="C138" s="70"/>
      <c r="D138" s="70"/>
      <c r="E138" s="71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8" t="s">
        <v>234</v>
      </c>
      <c r="C139" s="89"/>
      <c r="D139" s="89"/>
      <c r="E139" s="90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8" t="s">
        <v>224</v>
      </c>
      <c r="C140" s="79"/>
      <c r="D140" s="79"/>
      <c r="E140" s="80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8" t="s">
        <v>225</v>
      </c>
      <c r="C141" s="79"/>
      <c r="D141" s="79"/>
      <c r="E141" s="80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8" t="s">
        <v>226</v>
      </c>
      <c r="C142" s="79"/>
      <c r="D142" s="79"/>
      <c r="E142" s="80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8" t="s">
        <v>235</v>
      </c>
      <c r="C143" s="79"/>
      <c r="D143" s="79"/>
      <c r="E143" s="80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8" t="s">
        <v>227</v>
      </c>
      <c r="C144" s="79"/>
      <c r="D144" s="79"/>
      <c r="E144" s="80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8" t="s">
        <v>228</v>
      </c>
      <c r="C145" s="79"/>
      <c r="D145" s="79"/>
      <c r="E145" s="80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8" t="s">
        <v>229</v>
      </c>
      <c r="C146" s="79"/>
      <c r="D146" s="79"/>
      <c r="E146" s="80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8" t="s">
        <v>230</v>
      </c>
      <c r="C147" s="79"/>
      <c r="D147" s="79"/>
      <c r="E147" s="80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8" t="s">
        <v>232</v>
      </c>
      <c r="C148" s="89"/>
      <c r="D148" s="89"/>
      <c r="E148" s="90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8" t="s">
        <v>231</v>
      </c>
      <c r="C149" s="79"/>
      <c r="D149" s="79"/>
      <c r="E149" s="80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8" t="s">
        <v>233</v>
      </c>
      <c r="C150" s="79"/>
      <c r="D150" s="79"/>
      <c r="E150" s="80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8" t="s">
        <v>221</v>
      </c>
      <c r="C151" s="79"/>
      <c r="D151" s="79"/>
      <c r="E151" s="80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8" t="s">
        <v>223</v>
      </c>
      <c r="C152" s="79"/>
      <c r="D152" s="79"/>
      <c r="E152" s="80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8" t="s">
        <v>222</v>
      </c>
      <c r="C153" s="79"/>
      <c r="D153" s="79"/>
      <c r="E153" s="80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9" t="s">
        <v>197</v>
      </c>
      <c r="C162" s="70"/>
      <c r="D162" s="70"/>
      <c r="E162" s="71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8" t="s">
        <v>272</v>
      </c>
      <c r="C163" s="79"/>
      <c r="D163" s="79"/>
      <c r="E163" s="80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9" t="s">
        <v>197</v>
      </c>
      <c r="C165" s="70"/>
      <c r="D165" s="70"/>
      <c r="E165" s="71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8" t="s">
        <v>323</v>
      </c>
      <c r="C166" s="79"/>
      <c r="D166" s="79"/>
      <c r="E166" s="80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9" t="s">
        <v>197</v>
      </c>
      <c r="C169" s="70"/>
      <c r="D169" s="70"/>
      <c r="E169" s="71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4" t="s">
        <v>328</v>
      </c>
      <c r="C170" s="85"/>
      <c r="D170" s="85"/>
      <c r="E170" s="86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8" t="s">
        <v>326</v>
      </c>
      <c r="C171" s="79"/>
      <c r="D171" s="79"/>
      <c r="E171" s="80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8" t="s">
        <v>333</v>
      </c>
      <c r="C172" s="79"/>
      <c r="D172" s="79"/>
      <c r="E172" s="80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8" t="s">
        <v>329</v>
      </c>
      <c r="C173" s="79"/>
      <c r="D173" s="79"/>
      <c r="E173" s="80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8" t="s">
        <v>327</v>
      </c>
      <c r="C174" s="79"/>
      <c r="D174" s="79"/>
      <c r="E174" s="80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8" t="s">
        <v>330</v>
      </c>
      <c r="C175" s="79"/>
      <c r="D175" s="79"/>
      <c r="E175" s="80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8" t="s">
        <v>325</v>
      </c>
      <c r="C176" s="79"/>
      <c r="D176" s="79"/>
      <c r="E176" s="80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8" t="s">
        <v>332</v>
      </c>
      <c r="C177" s="79"/>
      <c r="D177" s="79"/>
      <c r="E177" s="80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8" t="s">
        <v>427</v>
      </c>
      <c r="C178" s="79"/>
      <c r="D178" s="79"/>
      <c r="E178" s="80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8" t="s">
        <v>430</v>
      </c>
      <c r="C179" s="79"/>
      <c r="D179" s="79"/>
      <c r="E179" s="80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8" t="s">
        <v>428</v>
      </c>
      <c r="C180" s="79"/>
      <c r="D180" s="79"/>
      <c r="E180" s="80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8" t="s">
        <v>334</v>
      </c>
      <c r="C181" s="79"/>
      <c r="D181" s="79"/>
      <c r="E181" s="80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8" t="s">
        <v>335</v>
      </c>
      <c r="C182" s="79"/>
      <c r="D182" s="79"/>
      <c r="E182" s="80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8" t="s">
        <v>429</v>
      </c>
      <c r="C183" s="79"/>
      <c r="D183" s="79"/>
      <c r="E183" s="80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8" t="s">
        <v>331</v>
      </c>
      <c r="C184" s="79"/>
      <c r="D184" s="79"/>
      <c r="E184" s="80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9" t="s">
        <v>197</v>
      </c>
      <c r="C186" s="70"/>
      <c r="D186" s="70"/>
      <c r="E186" s="71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8" t="s">
        <v>336</v>
      </c>
      <c r="C187" s="79"/>
      <c r="D187" s="79"/>
      <c r="E187" s="80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8" t="s">
        <v>337</v>
      </c>
      <c r="C188" s="79"/>
      <c r="D188" s="79"/>
      <c r="E188" s="80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8" t="s">
        <v>338</v>
      </c>
      <c r="C189" s="79"/>
      <c r="D189" s="79"/>
      <c r="E189" s="80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8" t="s">
        <v>339</v>
      </c>
      <c r="C190" s="79"/>
      <c r="D190" s="79"/>
      <c r="E190" s="80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8" t="s">
        <v>340</v>
      </c>
      <c r="C191" s="79"/>
      <c r="D191" s="79"/>
      <c r="E191" s="80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8" t="s">
        <v>341</v>
      </c>
      <c r="C192" s="79"/>
      <c r="D192" s="79"/>
      <c r="E192" s="80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8" t="s">
        <v>342</v>
      </c>
      <c r="C193" s="79"/>
      <c r="D193" s="79"/>
      <c r="E193" s="80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8" t="s">
        <v>343</v>
      </c>
      <c r="C194" s="79"/>
      <c r="D194" s="79"/>
      <c r="E194" s="80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8" t="s">
        <v>344</v>
      </c>
      <c r="C195" s="79"/>
      <c r="D195" s="79"/>
      <c r="E195" s="80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8" t="s">
        <v>345</v>
      </c>
      <c r="C196" s="79"/>
      <c r="D196" s="79"/>
      <c r="E196" s="80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8" t="s">
        <v>346</v>
      </c>
      <c r="C197" s="79"/>
      <c r="D197" s="79"/>
      <c r="E197" s="80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8" t="s">
        <v>347</v>
      </c>
      <c r="C198" s="79"/>
      <c r="D198" s="79"/>
      <c r="E198" s="80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8" t="s">
        <v>348</v>
      </c>
      <c r="C199" s="79"/>
      <c r="D199" s="79"/>
      <c r="E199" s="80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8" t="s">
        <v>349</v>
      </c>
      <c r="C200" s="79"/>
      <c r="D200" s="79"/>
      <c r="E200" s="80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8" t="s">
        <v>350</v>
      </c>
      <c r="C201" s="79"/>
      <c r="D201" s="79"/>
      <c r="E201" s="80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8" t="s">
        <v>351</v>
      </c>
      <c r="C202" s="79"/>
      <c r="D202" s="79"/>
      <c r="E202" s="80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8" t="s">
        <v>352</v>
      </c>
      <c r="C203" s="79"/>
      <c r="D203" s="79"/>
      <c r="E203" s="80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8" t="s">
        <v>353</v>
      </c>
      <c r="C204" s="79"/>
      <c r="D204" s="79"/>
      <c r="E204" s="8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8" t="s">
        <v>354</v>
      </c>
      <c r="C205" s="79"/>
      <c r="D205" s="79"/>
      <c r="E205" s="8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5" t="s">
        <v>355</v>
      </c>
      <c r="C206" s="76"/>
      <c r="D206" s="76"/>
      <c r="E206" s="77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9" t="s">
        <v>197</v>
      </c>
      <c r="C208" s="70"/>
      <c r="D208" s="70"/>
      <c r="E208" s="71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8" t="s">
        <v>245</v>
      </c>
      <c r="C209" s="79"/>
      <c r="D209" s="79"/>
      <c r="E209" s="80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9" t="s">
        <v>197</v>
      </c>
      <c r="C211" s="70"/>
      <c r="D211" s="70"/>
      <c r="E211" s="71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8" t="s">
        <v>210</v>
      </c>
      <c r="C212" s="79"/>
      <c r="D212" s="79"/>
      <c r="E212" s="80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9" t="s">
        <v>197</v>
      </c>
      <c r="C218" s="70"/>
      <c r="D218" s="70"/>
      <c r="E218" s="71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8" t="s">
        <v>266</v>
      </c>
      <c r="C219" s="79"/>
      <c r="D219" s="79"/>
      <c r="E219" s="80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9" t="s">
        <v>197</v>
      </c>
      <c r="C224" s="70"/>
      <c r="D224" s="70"/>
      <c r="E224" s="71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8" t="s">
        <v>248</v>
      </c>
      <c r="C225" s="79"/>
      <c r="D225" s="79"/>
      <c r="E225" s="80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9" t="s">
        <v>197</v>
      </c>
      <c r="C229" s="70"/>
      <c r="D229" s="70"/>
      <c r="E229" s="71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8" t="s">
        <v>295</v>
      </c>
      <c r="C230" s="79"/>
      <c r="D230" s="79"/>
      <c r="E230" s="80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9" t="s">
        <v>197</v>
      </c>
      <c r="C233" s="70"/>
      <c r="D233" s="70"/>
      <c r="E233" s="71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8" t="s">
        <v>253</v>
      </c>
      <c r="C234" s="89"/>
      <c r="D234" s="89"/>
      <c r="E234" s="90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8" t="s">
        <v>256</v>
      </c>
      <c r="C235" s="79"/>
      <c r="D235" s="79"/>
      <c r="E235" s="80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8" t="s">
        <v>255</v>
      </c>
      <c r="C236" s="79"/>
      <c r="D236" s="79"/>
      <c r="E236" s="80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8" t="s">
        <v>254</v>
      </c>
      <c r="C237" s="79"/>
      <c r="D237" s="79"/>
      <c r="E237" s="80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9" t="s">
        <v>197</v>
      </c>
      <c r="C240" s="70"/>
      <c r="D240" s="70"/>
      <c r="E240" s="71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8" t="s">
        <v>261</v>
      </c>
      <c r="C241" s="79"/>
      <c r="D241" s="79"/>
      <c r="E241" s="80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9" t="s">
        <v>197</v>
      </c>
      <c r="C247" s="70"/>
      <c r="D247" s="70"/>
      <c r="E247" s="71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8" t="s">
        <v>211</v>
      </c>
      <c r="C248" s="79"/>
      <c r="D248" s="79"/>
      <c r="E248" s="80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9" t="s">
        <v>197</v>
      </c>
      <c r="C252" s="70"/>
      <c r="D252" s="70"/>
      <c r="E252" s="71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8" t="s">
        <v>262</v>
      </c>
      <c r="C253" s="79"/>
      <c r="D253" s="79"/>
      <c r="E253" s="80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9" t="s">
        <v>197</v>
      </c>
      <c r="C255" s="70"/>
      <c r="D255" s="70"/>
      <c r="E255" s="71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8" t="s">
        <v>308</v>
      </c>
      <c r="C256" s="79"/>
      <c r="D256" s="79"/>
      <c r="E256" s="80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9" t="s">
        <v>197</v>
      </c>
      <c r="C265" s="70"/>
      <c r="D265" s="70"/>
      <c r="E265" s="71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8" t="s">
        <v>259</v>
      </c>
      <c r="C266" s="79"/>
      <c r="D266" s="79"/>
      <c r="E266" s="80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9" t="s">
        <v>197</v>
      </c>
      <c r="C269" s="70"/>
      <c r="D269" s="70"/>
      <c r="E269" s="71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8" t="s">
        <v>313</v>
      </c>
      <c r="C270" s="79"/>
      <c r="D270" s="79"/>
      <c r="E270" s="80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9" t="s">
        <v>197</v>
      </c>
      <c r="C273" s="70"/>
      <c r="D273" s="70"/>
      <c r="E273" s="71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8" t="s">
        <v>358</v>
      </c>
      <c r="C274" s="79"/>
      <c r="D274" s="79"/>
      <c r="E274" s="80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9" t="s">
        <v>197</v>
      </c>
      <c r="C277" s="70"/>
      <c r="D277" s="70"/>
      <c r="E277" s="71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8" t="s">
        <v>220</v>
      </c>
      <c r="C278" s="79"/>
      <c r="D278" s="79"/>
      <c r="E278" s="8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6" t="s">
        <v>139</v>
      </c>
      <c r="B282" s="96"/>
      <c r="C282" s="96"/>
      <c r="D282" s="96"/>
      <c r="E282" s="96"/>
      <c r="F282" s="96"/>
      <c r="G282" s="96"/>
      <c r="H282" s="96"/>
      <c r="I282" s="96"/>
      <c r="J282" s="96"/>
      <c r="K282" s="96"/>
      <c r="L282" s="96"/>
      <c r="M282" s="96"/>
      <c r="N282" s="96"/>
      <c r="O282" s="97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9" t="s">
        <v>197</v>
      </c>
      <c r="C284" s="70"/>
      <c r="D284" s="70"/>
      <c r="E284" s="71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8" t="s">
        <v>304</v>
      </c>
      <c r="C285" s="79"/>
      <c r="D285" s="79"/>
      <c r="E285" s="80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8" t="s">
        <v>301</v>
      </c>
      <c r="C286" s="79"/>
      <c r="D286" s="79"/>
      <c r="E286" s="80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8" t="s">
        <v>298</v>
      </c>
      <c r="C287" s="79"/>
      <c r="D287" s="79"/>
      <c r="E287" s="80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8" t="s">
        <v>299</v>
      </c>
      <c r="C288" s="79"/>
      <c r="D288" s="79"/>
      <c r="E288" s="80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8" t="s">
        <v>302</v>
      </c>
      <c r="C289" s="79"/>
      <c r="D289" s="79"/>
      <c r="E289" s="80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8" t="s">
        <v>300</v>
      </c>
      <c r="C290" s="79"/>
      <c r="D290" s="79"/>
      <c r="E290" s="8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5" t="s">
        <v>303</v>
      </c>
      <c r="C291" s="76"/>
      <c r="D291" s="76"/>
      <c r="E291" s="77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5" t="s">
        <v>478</v>
      </c>
      <c r="C292" s="76"/>
      <c r="D292" s="76"/>
      <c r="E292" s="77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6" t="s">
        <v>140</v>
      </c>
      <c r="B295" s="96"/>
      <c r="C295" s="96"/>
      <c r="D295" s="96"/>
      <c r="E295" s="96"/>
      <c r="F295" s="96"/>
      <c r="G295" s="96"/>
      <c r="H295" s="96"/>
      <c r="I295" s="96"/>
      <c r="J295" s="96"/>
      <c r="K295" s="96"/>
      <c r="L295" s="96"/>
      <c r="M295" s="96"/>
      <c r="N295" s="96"/>
      <c r="O295" s="97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9" t="s">
        <v>197</v>
      </c>
      <c r="C297" s="70"/>
      <c r="D297" s="70"/>
      <c r="E297" s="71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8" t="s">
        <v>437</v>
      </c>
      <c r="C298" s="79"/>
      <c r="D298" s="79"/>
      <c r="E298" s="80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9" t="s">
        <v>197</v>
      </c>
      <c r="C300" s="70"/>
      <c r="D300" s="70"/>
      <c r="E300" s="71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8" t="s">
        <v>432</v>
      </c>
      <c r="C301" s="79"/>
      <c r="D301" s="79"/>
      <c r="E301" s="80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9" t="s">
        <v>197</v>
      </c>
      <c r="C303" s="70"/>
      <c r="D303" s="70"/>
      <c r="E303" s="71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8" t="s">
        <v>290</v>
      </c>
      <c r="C304" s="79"/>
      <c r="D304" s="79"/>
      <c r="E304" s="80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9" t="s">
        <v>197</v>
      </c>
      <c r="C306" s="70"/>
      <c r="D306" s="70"/>
      <c r="E306" s="71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8" t="s">
        <v>264</v>
      </c>
      <c r="C307" s="79"/>
      <c r="D307" s="79"/>
      <c r="E307" s="80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9" t="s">
        <v>197</v>
      </c>
      <c r="C309" s="70"/>
      <c r="D309" s="70"/>
      <c r="E309" s="71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8" t="s">
        <v>263</v>
      </c>
      <c r="C310" s="79"/>
      <c r="D310" s="79"/>
      <c r="E310" s="80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9" t="s">
        <v>197</v>
      </c>
      <c r="C312" s="70"/>
      <c r="D312" s="70"/>
      <c r="E312" s="71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8" t="s">
        <v>258</v>
      </c>
      <c r="C313" s="79"/>
      <c r="D313" s="79"/>
      <c r="E313" s="80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9" t="s">
        <v>197</v>
      </c>
      <c r="C317" s="70"/>
      <c r="D317" s="70"/>
      <c r="E317" s="71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8" t="s">
        <v>433</v>
      </c>
      <c r="C318" s="79"/>
      <c r="D318" s="79"/>
      <c r="E318" s="80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9" t="s">
        <v>197</v>
      </c>
      <c r="C321" s="70"/>
      <c r="D321" s="70"/>
      <c r="E321" s="71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8" t="s">
        <v>436</v>
      </c>
      <c r="C322" s="79"/>
      <c r="D322" s="79"/>
      <c r="E322" s="80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9" t="s">
        <v>197</v>
      </c>
      <c r="C324" s="70"/>
      <c r="D324" s="70"/>
      <c r="E324" s="71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8" t="s">
        <v>278</v>
      </c>
      <c r="C325" s="79"/>
      <c r="D325" s="79"/>
      <c r="E325" s="80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8" t="s">
        <v>279</v>
      </c>
      <c r="C326" s="79"/>
      <c r="D326" s="79"/>
      <c r="E326" s="80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8" t="s">
        <v>280</v>
      </c>
      <c r="C327" s="79"/>
      <c r="D327" s="79"/>
      <c r="E327" s="80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9" t="s">
        <v>197</v>
      </c>
      <c r="C329" s="70"/>
      <c r="D329" s="70"/>
      <c r="E329" s="71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8" t="s">
        <v>273</v>
      </c>
      <c r="C330" s="79"/>
      <c r="D330" s="79"/>
      <c r="E330" s="80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9" t="s">
        <v>197</v>
      </c>
      <c r="C332" s="70"/>
      <c r="D332" s="70"/>
      <c r="E332" s="71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8" t="s">
        <v>257</v>
      </c>
      <c r="C333" s="79"/>
      <c r="D333" s="79"/>
      <c r="E333" s="80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9" t="s">
        <v>197</v>
      </c>
      <c r="C335" s="70"/>
      <c r="D335" s="70"/>
      <c r="E335" s="71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8" t="s">
        <v>307</v>
      </c>
      <c r="C336" s="79"/>
      <c r="D336" s="79"/>
      <c r="E336" s="80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9" t="s">
        <v>197</v>
      </c>
      <c r="C338" s="70"/>
      <c r="D338" s="70"/>
      <c r="E338" s="71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8" t="s">
        <v>271</v>
      </c>
      <c r="C339" s="79"/>
      <c r="D339" s="79"/>
      <c r="E339" s="80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9" t="s">
        <v>197</v>
      </c>
      <c r="C342" s="70"/>
      <c r="D342" s="70"/>
      <c r="E342" s="71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8" t="s">
        <v>237</v>
      </c>
      <c r="C343" s="79"/>
      <c r="D343" s="79"/>
      <c r="E343" s="80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9" t="s">
        <v>197</v>
      </c>
      <c r="C346" s="70"/>
      <c r="D346" s="70"/>
      <c r="E346" s="71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8" t="s">
        <v>260</v>
      </c>
      <c r="C347" s="79"/>
      <c r="D347" s="79"/>
      <c r="E347" s="80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9" t="s">
        <v>197</v>
      </c>
      <c r="C349" s="70"/>
      <c r="D349" s="70"/>
      <c r="E349" s="71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8" t="s">
        <v>281</v>
      </c>
      <c r="C350" s="79"/>
      <c r="D350" s="79"/>
      <c r="E350" s="80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9" t="s">
        <v>197</v>
      </c>
      <c r="C352" s="70"/>
      <c r="D352" s="70"/>
      <c r="E352" s="71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8" t="s">
        <v>438</v>
      </c>
      <c r="C353" s="79"/>
      <c r="D353" s="79"/>
      <c r="E353" s="80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6" t="s">
        <v>178</v>
      </c>
      <c r="B356" s="96"/>
      <c r="C356" s="96"/>
      <c r="D356" s="96"/>
      <c r="E356" s="96"/>
      <c r="F356" s="96"/>
      <c r="G356" s="96"/>
      <c r="H356" s="96"/>
      <c r="I356" s="96"/>
      <c r="J356" s="96"/>
      <c r="K356" s="96"/>
      <c r="L356" s="96"/>
      <c r="M356" s="96"/>
      <c r="N356" s="96"/>
      <c r="O356" s="97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9" t="s">
        <v>197</v>
      </c>
      <c r="C358" s="70"/>
      <c r="D358" s="70"/>
      <c r="E358" s="71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8" t="s">
        <v>286</v>
      </c>
      <c r="C359" s="79"/>
      <c r="D359" s="79"/>
      <c r="E359" s="80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8" t="s">
        <v>287</v>
      </c>
      <c r="C360" s="79"/>
      <c r="D360" s="79"/>
      <c r="E360" s="80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8" t="s">
        <v>288</v>
      </c>
      <c r="C361" s="79"/>
      <c r="D361" s="79"/>
      <c r="E361" s="80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8" t="s">
        <v>289</v>
      </c>
      <c r="C362" s="79"/>
      <c r="D362" s="79"/>
      <c r="E362" s="80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4.45" customHeight="1" x14ac:dyDescent="0.25">
      <c r="A365" s="96" t="s">
        <v>479</v>
      </c>
      <c r="B365" s="96"/>
      <c r="C365" s="96"/>
      <c r="D365" s="96"/>
      <c r="E365" s="96"/>
      <c r="F365" s="96"/>
      <c r="G365" s="96"/>
      <c r="H365" s="96"/>
      <c r="I365" s="96"/>
      <c r="J365" s="96"/>
      <c r="K365" s="96"/>
      <c r="L365" s="96"/>
      <c r="M365" s="96"/>
      <c r="N365" s="96"/>
      <c r="O365" s="97"/>
    </row>
    <row r="366" spans="1:15" s="28" customFormat="1" x14ac:dyDescent="0.25">
      <c r="A366" s="39" t="s">
        <v>480</v>
      </c>
      <c r="B366" s="40" t="s">
        <v>481</v>
      </c>
      <c r="C366" s="40"/>
      <c r="D366" s="39" t="s">
        <v>13</v>
      </c>
      <c r="E366" s="40" t="s">
        <v>482</v>
      </c>
      <c r="F366" s="39">
        <f t="shared" ref="F366:O366" si="70">SUM(F367:F375)</f>
        <v>0</v>
      </c>
      <c r="G366" s="39">
        <f t="shared" si="70"/>
        <v>0</v>
      </c>
      <c r="H366" s="39">
        <f t="shared" si="70"/>
        <v>0</v>
      </c>
      <c r="I366" s="39">
        <f t="shared" si="70"/>
        <v>8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1">
        <f t="shared" si="70"/>
        <v>31699.679999999997</v>
      </c>
    </row>
    <row r="367" spans="1:15" s="3" customFormat="1" x14ac:dyDescent="0.25">
      <c r="A367" s="20" t="s">
        <v>1</v>
      </c>
      <c r="B367" s="69" t="s">
        <v>197</v>
      </c>
      <c r="C367" s="70"/>
      <c r="D367" s="70"/>
      <c r="E367" s="71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x14ac:dyDescent="0.25">
      <c r="A368" s="19" t="s">
        <v>13</v>
      </c>
      <c r="B368" s="67" t="s">
        <v>483</v>
      </c>
      <c r="C368" s="63" t="s">
        <v>494</v>
      </c>
      <c r="D368" s="60"/>
      <c r="E368" s="60"/>
      <c r="F368" s="20"/>
      <c r="G368" s="20"/>
      <c r="H368" s="20"/>
      <c r="I368" s="20">
        <v>1</v>
      </c>
      <c r="J368" s="20"/>
      <c r="K368" s="20"/>
      <c r="L368" s="20"/>
      <c r="M368" s="20"/>
      <c r="N368" s="20"/>
      <c r="O368" s="30">
        <v>3962.46</v>
      </c>
    </row>
    <row r="369" spans="1:15" s="3" customFormat="1" x14ac:dyDescent="0.25">
      <c r="A369" s="19" t="s">
        <v>13</v>
      </c>
      <c r="B369" s="67" t="s">
        <v>491</v>
      </c>
      <c r="C369" s="63" t="s">
        <v>495</v>
      </c>
      <c r="D369" s="60"/>
      <c r="E369" s="60"/>
      <c r="F369" s="20"/>
      <c r="G369" s="20"/>
      <c r="H369" s="20"/>
      <c r="I369" s="20">
        <v>1</v>
      </c>
      <c r="J369" s="20"/>
      <c r="K369" s="20"/>
      <c r="L369" s="20"/>
      <c r="M369" s="20"/>
      <c r="N369" s="20"/>
      <c r="O369" s="30">
        <v>3962.46</v>
      </c>
    </row>
    <row r="370" spans="1:15" s="3" customFormat="1" x14ac:dyDescent="0.25">
      <c r="A370" s="19" t="s">
        <v>13</v>
      </c>
      <c r="B370" s="67" t="s">
        <v>500</v>
      </c>
      <c r="C370" s="63" t="s">
        <v>501</v>
      </c>
      <c r="D370" s="60"/>
      <c r="E370" s="60"/>
      <c r="F370" s="20"/>
      <c r="G370" s="20"/>
      <c r="H370" s="20"/>
      <c r="I370" s="20">
        <v>1</v>
      </c>
      <c r="J370" s="20"/>
      <c r="K370" s="20"/>
      <c r="L370" s="20"/>
      <c r="M370" s="20"/>
      <c r="N370" s="20"/>
      <c r="O370" s="30">
        <v>3962.46</v>
      </c>
    </row>
    <row r="371" spans="1:15" s="3" customFormat="1" x14ac:dyDescent="0.25">
      <c r="A371" s="19" t="s">
        <v>13</v>
      </c>
      <c r="B371" s="66" t="s">
        <v>502</v>
      </c>
      <c r="C371" s="64" t="s">
        <v>503</v>
      </c>
      <c r="D371" s="61"/>
      <c r="E371" s="61"/>
      <c r="F371" s="20"/>
      <c r="G371" s="20"/>
      <c r="H371" s="20"/>
      <c r="I371" s="20">
        <v>1</v>
      </c>
      <c r="J371" s="20"/>
      <c r="K371" s="20"/>
      <c r="L371" s="20"/>
      <c r="M371" s="20"/>
      <c r="N371" s="20"/>
      <c r="O371" s="30">
        <v>3962.46</v>
      </c>
    </row>
    <row r="372" spans="1:15" s="3" customFormat="1" x14ac:dyDescent="0.25">
      <c r="A372" s="19" t="s">
        <v>13</v>
      </c>
      <c r="B372" s="66" t="s">
        <v>484</v>
      </c>
      <c r="C372" s="64" t="s">
        <v>496</v>
      </c>
      <c r="D372" s="61"/>
      <c r="E372" s="61"/>
      <c r="F372" s="20"/>
      <c r="G372" s="20"/>
      <c r="H372" s="20"/>
      <c r="I372" s="20">
        <v>1</v>
      </c>
      <c r="J372" s="20"/>
      <c r="K372" s="20"/>
      <c r="L372" s="20"/>
      <c r="M372" s="20"/>
      <c r="N372" s="20"/>
      <c r="O372" s="30">
        <v>3962.46</v>
      </c>
    </row>
    <row r="373" spans="1:15" s="3" customFormat="1" x14ac:dyDescent="0.25">
      <c r="A373" s="19" t="s">
        <v>13</v>
      </c>
      <c r="B373" s="68" t="s">
        <v>485</v>
      </c>
      <c r="C373" s="65" t="s">
        <v>497</v>
      </c>
      <c r="D373" s="62"/>
      <c r="E373" s="62"/>
      <c r="F373" s="20"/>
      <c r="G373" s="20"/>
      <c r="H373" s="20"/>
      <c r="I373" s="20">
        <v>1</v>
      </c>
      <c r="J373" s="20"/>
      <c r="K373" s="20"/>
      <c r="L373" s="20"/>
      <c r="M373" s="20"/>
      <c r="N373" s="20"/>
      <c r="O373" s="30">
        <v>3962.46</v>
      </c>
    </row>
    <row r="374" spans="1:15" s="3" customFormat="1" x14ac:dyDescent="0.25">
      <c r="A374" s="19" t="s">
        <v>13</v>
      </c>
      <c r="B374" s="66" t="s">
        <v>486</v>
      </c>
      <c r="C374" s="64" t="s">
        <v>498</v>
      </c>
      <c r="D374" s="61"/>
      <c r="E374" s="61"/>
      <c r="F374" s="20"/>
      <c r="G374" s="20"/>
      <c r="H374" s="20"/>
      <c r="I374" s="20">
        <v>1</v>
      </c>
      <c r="J374" s="20"/>
      <c r="K374" s="20"/>
      <c r="L374" s="20"/>
      <c r="M374" s="20"/>
      <c r="N374" s="20"/>
      <c r="O374" s="30">
        <v>3962.46</v>
      </c>
    </row>
    <row r="375" spans="1:15" s="3" customFormat="1" x14ac:dyDescent="0.25">
      <c r="A375" s="19" t="s">
        <v>13</v>
      </c>
      <c r="B375" s="66" t="s">
        <v>504</v>
      </c>
      <c r="C375" s="64" t="s">
        <v>499</v>
      </c>
      <c r="D375" s="61"/>
      <c r="E375" s="61"/>
      <c r="F375" s="20"/>
      <c r="G375" s="20"/>
      <c r="H375" s="20"/>
      <c r="I375" s="20">
        <v>1</v>
      </c>
      <c r="J375" s="20"/>
      <c r="K375" s="20"/>
      <c r="L375" s="20"/>
      <c r="M375" s="20"/>
      <c r="N375" s="20"/>
      <c r="O375" s="30">
        <v>3962.46</v>
      </c>
    </row>
    <row r="376" spans="1:15" hidden="1" x14ac:dyDescent="0.25">
      <c r="A376" s="11"/>
      <c r="B376" s="10"/>
      <c r="C376" s="10"/>
      <c r="D376" s="11"/>
      <c r="E376" s="12" t="s">
        <v>27</v>
      </c>
      <c r="F376" s="13">
        <f>SUM(F366:F366)</f>
        <v>0</v>
      </c>
      <c r="G376" s="13"/>
      <c r="H376" s="13"/>
      <c r="I376" s="13"/>
      <c r="J376" s="13">
        <f t="shared" ref="J376:N376" si="71">SUM(J366:J366)</f>
        <v>0</v>
      </c>
      <c r="K376" s="13">
        <f t="shared" si="71"/>
        <v>0</v>
      </c>
      <c r="L376" s="13">
        <f t="shared" si="71"/>
        <v>0</v>
      </c>
      <c r="M376" s="13">
        <f t="shared" si="71"/>
        <v>0</v>
      </c>
      <c r="N376" s="13">
        <f t="shared" si="71"/>
        <v>0</v>
      </c>
      <c r="O376" s="32">
        <f>SUM(O366:O366)</f>
        <v>31699.679999999997</v>
      </c>
    </row>
    <row r="377" spans="1:15" s="3" customFormat="1" hidden="1" x14ac:dyDescent="0.25">
      <c r="A377" s="23"/>
      <c r="B377" s="29"/>
      <c r="C377" s="29"/>
      <c r="D377" s="23"/>
      <c r="E377" s="24"/>
      <c r="F377" s="25"/>
      <c r="G377" s="25"/>
      <c r="H377" s="25"/>
      <c r="I377" s="25"/>
      <c r="J377" s="25"/>
      <c r="K377" s="25"/>
      <c r="L377" s="25"/>
      <c r="M377" s="25"/>
      <c r="N377" s="25"/>
      <c r="O377" s="34"/>
    </row>
    <row r="378" spans="1:15" hidden="1" x14ac:dyDescent="0.25">
      <c r="A378" s="96" t="s">
        <v>180</v>
      </c>
      <c r="B378" s="96"/>
      <c r="C378" s="96"/>
      <c r="D378" s="96"/>
      <c r="E378" s="96"/>
      <c r="F378" s="96"/>
      <c r="G378" s="96"/>
      <c r="H378" s="96"/>
      <c r="I378" s="96"/>
      <c r="J378" s="96"/>
      <c r="K378" s="96"/>
      <c r="L378" s="96"/>
      <c r="M378" s="96"/>
      <c r="N378" s="96"/>
      <c r="O378" s="97"/>
    </row>
    <row r="379" spans="1:15" hidden="1" x14ac:dyDescent="0.25">
      <c r="A379" s="8"/>
      <c r="B379" s="7" t="s">
        <v>9</v>
      </c>
      <c r="C379" s="7"/>
      <c r="D379" s="8" t="s">
        <v>10</v>
      </c>
      <c r="E379" s="7" t="s">
        <v>181</v>
      </c>
      <c r="F379" s="9" t="s">
        <v>12</v>
      </c>
      <c r="G379" s="9"/>
      <c r="H379" s="9"/>
      <c r="I379" s="9"/>
      <c r="J379" s="9" t="s">
        <v>12</v>
      </c>
      <c r="K379" s="9" t="s">
        <v>12</v>
      </c>
      <c r="L379" s="9" t="s">
        <v>12</v>
      </c>
      <c r="M379" s="9" t="s">
        <v>12</v>
      </c>
      <c r="N379" s="9" t="s">
        <v>12</v>
      </c>
      <c r="O379" s="14">
        <v>198.27</v>
      </c>
    </row>
    <row r="380" spans="1:15" hidden="1" x14ac:dyDescent="0.25">
      <c r="A380" s="11"/>
      <c r="B380" s="10"/>
      <c r="C380" s="10"/>
      <c r="D380" s="11"/>
      <c r="E380" s="12" t="s">
        <v>27</v>
      </c>
      <c r="F380" s="13">
        <f>SUM(F379:F379)</f>
        <v>0</v>
      </c>
      <c r="G380" s="13"/>
      <c r="H380" s="13"/>
      <c r="I380" s="13"/>
      <c r="J380" s="13">
        <f t="shared" ref="J380:N380" si="72">SUM(J379:J379)</f>
        <v>0</v>
      </c>
      <c r="K380" s="13">
        <f t="shared" si="72"/>
        <v>0</v>
      </c>
      <c r="L380" s="13">
        <f t="shared" si="72"/>
        <v>0</v>
      </c>
      <c r="M380" s="13">
        <f t="shared" si="72"/>
        <v>0</v>
      </c>
      <c r="N380" s="13">
        <f t="shared" si="72"/>
        <v>0</v>
      </c>
      <c r="O380" s="13">
        <v>0</v>
      </c>
    </row>
    <row r="381" spans="1:15" s="3" customFormat="1" hidden="1" x14ac:dyDescent="0.25">
      <c r="A381" s="23"/>
      <c r="B381" s="29"/>
      <c r="C381" s="29"/>
      <c r="D381" s="23"/>
      <c r="E381" s="24"/>
      <c r="F381" s="25"/>
      <c r="G381" s="25"/>
      <c r="H381" s="25"/>
      <c r="I381" s="25"/>
      <c r="J381" s="25"/>
      <c r="K381" s="25"/>
      <c r="L381" s="25"/>
      <c r="M381" s="25"/>
      <c r="N381" s="25"/>
      <c r="O381" s="34"/>
    </row>
    <row r="382" spans="1:15" s="3" customFormat="1" hidden="1" x14ac:dyDescent="0.25">
      <c r="A382" s="96" t="s">
        <v>186</v>
      </c>
      <c r="B382" s="96"/>
      <c r="C382" s="96"/>
      <c r="D382" s="96"/>
      <c r="E382" s="96"/>
      <c r="F382" s="96"/>
      <c r="G382" s="96"/>
      <c r="H382" s="96"/>
      <c r="I382" s="96"/>
      <c r="J382" s="96"/>
      <c r="K382" s="96"/>
      <c r="L382" s="96"/>
      <c r="M382" s="96"/>
      <c r="N382" s="96"/>
      <c r="O382" s="97"/>
    </row>
    <row r="383" spans="1:15" s="28" customFormat="1" hidden="1" x14ac:dyDescent="0.25">
      <c r="A383" s="39" t="s">
        <v>398</v>
      </c>
      <c r="B383" s="40" t="s">
        <v>189</v>
      </c>
      <c r="C383" s="40"/>
      <c r="D383" s="39" t="s">
        <v>10</v>
      </c>
      <c r="E383" s="40" t="s">
        <v>190</v>
      </c>
      <c r="F383" s="39">
        <f t="shared" ref="F383:N383" si="73">SUM(F384:F396)</f>
        <v>12</v>
      </c>
      <c r="G383" s="39"/>
      <c r="H383" s="39"/>
      <c r="I383" s="39"/>
      <c r="J383" s="39">
        <f t="shared" si="73"/>
        <v>0</v>
      </c>
      <c r="K383" s="39">
        <f t="shared" si="73"/>
        <v>0</v>
      </c>
      <c r="L383" s="39">
        <f t="shared" si="73"/>
        <v>0</v>
      </c>
      <c r="M383" s="39">
        <f t="shared" si="73"/>
        <v>0</v>
      </c>
      <c r="N383" s="39">
        <f t="shared" si="73"/>
        <v>0</v>
      </c>
      <c r="O383" s="41">
        <f>SUM(O384:O396)</f>
        <v>31207.08</v>
      </c>
    </row>
    <row r="384" spans="1:15" s="3" customFormat="1" hidden="1" x14ac:dyDescent="0.25">
      <c r="A384" s="20" t="s">
        <v>1</v>
      </c>
      <c r="B384" s="69" t="s">
        <v>197</v>
      </c>
      <c r="C384" s="70"/>
      <c r="D384" s="70"/>
      <c r="E384" s="71"/>
      <c r="F384" s="20"/>
      <c r="G384" s="20"/>
      <c r="H384" s="20"/>
      <c r="I384" s="20"/>
      <c r="J384" s="20"/>
      <c r="K384" s="20"/>
      <c r="L384" s="20"/>
      <c r="M384" s="20"/>
      <c r="N384" s="20"/>
      <c r="O384" s="21"/>
    </row>
    <row r="385" spans="1:15" s="3" customFormat="1" hidden="1" x14ac:dyDescent="0.25">
      <c r="A385" s="19" t="s">
        <v>10</v>
      </c>
      <c r="B385" s="78" t="s">
        <v>315</v>
      </c>
      <c r="C385" s="79"/>
      <c r="D385" s="79"/>
      <c r="E385" s="80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8" t="s">
        <v>316</v>
      </c>
      <c r="C386" s="79"/>
      <c r="D386" s="79"/>
      <c r="E386" s="80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88" t="s">
        <v>322</v>
      </c>
      <c r="C387" s="89"/>
      <c r="D387" s="89"/>
      <c r="E387" s="90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8" t="s">
        <v>314</v>
      </c>
      <c r="C388" s="79"/>
      <c r="D388" s="79"/>
      <c r="E388" s="80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8" t="s">
        <v>319</v>
      </c>
      <c r="C389" s="79"/>
      <c r="D389" s="79"/>
      <c r="E389" s="80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8" t="s">
        <v>318</v>
      </c>
      <c r="C390" s="79"/>
      <c r="D390" s="79"/>
      <c r="E390" s="80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8" t="s">
        <v>320</v>
      </c>
      <c r="C391" s="79"/>
      <c r="D391" s="79"/>
      <c r="E391" s="80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3" customFormat="1" hidden="1" x14ac:dyDescent="0.25">
      <c r="A392" s="19" t="s">
        <v>10</v>
      </c>
      <c r="B392" s="78" t="s">
        <v>317</v>
      </c>
      <c r="C392" s="79"/>
      <c r="D392" s="79"/>
      <c r="E392" s="80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8" t="s">
        <v>471</v>
      </c>
      <c r="C393" s="79"/>
      <c r="D393" s="79"/>
      <c r="E393" s="80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78" t="s">
        <v>472</v>
      </c>
      <c r="C394" s="79"/>
      <c r="D394" s="79"/>
      <c r="E394" s="80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8" t="s">
        <v>473</v>
      </c>
      <c r="C395" s="79"/>
      <c r="D395" s="79"/>
      <c r="E395" s="80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3" customFormat="1" hidden="1" x14ac:dyDescent="0.25">
      <c r="A396" s="19" t="s">
        <v>10</v>
      </c>
      <c r="B396" s="78" t="s">
        <v>321</v>
      </c>
      <c r="C396" s="79"/>
      <c r="D396" s="79"/>
      <c r="E396" s="80"/>
      <c r="F396" s="20">
        <v>1</v>
      </c>
      <c r="G396" s="20"/>
      <c r="H396" s="20"/>
      <c r="I396" s="20"/>
      <c r="J396" s="20"/>
      <c r="K396" s="20"/>
      <c r="L396" s="20"/>
      <c r="M396" s="20"/>
      <c r="N396" s="20"/>
      <c r="O396" s="30">
        <v>2600.59</v>
      </c>
    </row>
    <row r="397" spans="1:15" s="28" customFormat="1" hidden="1" x14ac:dyDescent="0.25">
      <c r="A397" s="39" t="s">
        <v>399</v>
      </c>
      <c r="B397" s="40" t="s">
        <v>463</v>
      </c>
      <c r="C397" s="40"/>
      <c r="D397" s="39" t="s">
        <v>10</v>
      </c>
      <c r="E397" s="40" t="s">
        <v>464</v>
      </c>
      <c r="F397" s="39">
        <f>SUM(F398:F400)</f>
        <v>2</v>
      </c>
      <c r="G397" s="39"/>
      <c r="H397" s="39"/>
      <c r="I397" s="39"/>
      <c r="J397" s="39">
        <f t="shared" ref="J397:N397" si="74">SUM(J398:J400)</f>
        <v>0</v>
      </c>
      <c r="K397" s="39">
        <f t="shared" si="74"/>
        <v>0</v>
      </c>
      <c r="L397" s="39">
        <f t="shared" si="74"/>
        <v>0</v>
      </c>
      <c r="M397" s="39">
        <f t="shared" si="74"/>
        <v>0</v>
      </c>
      <c r="N397" s="39">
        <f t="shared" si="74"/>
        <v>0</v>
      </c>
      <c r="O397" s="41">
        <f>SUM(O398:O400)</f>
        <v>5201.18</v>
      </c>
    </row>
    <row r="398" spans="1:15" s="3" customFormat="1" hidden="1" x14ac:dyDescent="0.25">
      <c r="A398" s="20" t="s">
        <v>1</v>
      </c>
      <c r="B398" s="69" t="s">
        <v>197</v>
      </c>
      <c r="C398" s="70"/>
      <c r="D398" s="70"/>
      <c r="E398" s="71"/>
      <c r="F398" s="20"/>
      <c r="G398" s="20"/>
      <c r="H398" s="20"/>
      <c r="I398" s="20"/>
      <c r="J398" s="20"/>
      <c r="K398" s="20"/>
      <c r="L398" s="20"/>
      <c r="M398" s="20"/>
      <c r="N398" s="20"/>
      <c r="O398" s="21"/>
    </row>
    <row r="399" spans="1:15" s="3" customFormat="1" hidden="1" x14ac:dyDescent="0.25">
      <c r="A399" s="19" t="s">
        <v>10</v>
      </c>
      <c r="B399" s="78" t="s">
        <v>434</v>
      </c>
      <c r="C399" s="79"/>
      <c r="D399" s="79"/>
      <c r="E399" s="80"/>
      <c r="F399" s="20">
        <v>1</v>
      </c>
      <c r="G399" s="20"/>
      <c r="H399" s="20"/>
      <c r="I399" s="20"/>
      <c r="J399" s="20"/>
      <c r="K399" s="20"/>
      <c r="L399" s="20"/>
      <c r="M399" s="20"/>
      <c r="N399" s="20"/>
      <c r="O399" s="30">
        <v>2600.59</v>
      </c>
    </row>
    <row r="400" spans="1:15" s="3" customFormat="1" hidden="1" x14ac:dyDescent="0.25">
      <c r="A400" s="19" t="s">
        <v>10</v>
      </c>
      <c r="B400" s="78" t="s">
        <v>435</v>
      </c>
      <c r="C400" s="79"/>
      <c r="D400" s="79"/>
      <c r="E400" s="80"/>
      <c r="F400" s="20">
        <v>1</v>
      </c>
      <c r="G400" s="20"/>
      <c r="H400" s="20"/>
      <c r="I400" s="20"/>
      <c r="J400" s="20"/>
      <c r="K400" s="20"/>
      <c r="L400" s="20"/>
      <c r="M400" s="20"/>
      <c r="N400" s="20"/>
      <c r="O400" s="30">
        <v>2600.59</v>
      </c>
    </row>
    <row r="401" spans="1:15" s="44" customFormat="1" hidden="1" x14ac:dyDescent="0.25">
      <c r="A401" s="50" t="s">
        <v>465</v>
      </c>
      <c r="B401" s="51" t="s">
        <v>469</v>
      </c>
      <c r="C401" s="51"/>
      <c r="D401" s="50" t="s">
        <v>10</v>
      </c>
      <c r="E401" s="51" t="s">
        <v>466</v>
      </c>
      <c r="F401" s="50">
        <f t="shared" ref="F401:O401" si="75">SUM(F402:F403)</f>
        <v>1</v>
      </c>
      <c r="G401" s="50"/>
      <c r="H401" s="50"/>
      <c r="I401" s="50"/>
      <c r="J401" s="50">
        <f t="shared" si="75"/>
        <v>0</v>
      </c>
      <c r="K401" s="50">
        <f t="shared" si="75"/>
        <v>0</v>
      </c>
      <c r="L401" s="50">
        <f t="shared" si="75"/>
        <v>0</v>
      </c>
      <c r="M401" s="50">
        <f t="shared" si="75"/>
        <v>0</v>
      </c>
      <c r="N401" s="50">
        <f t="shared" si="75"/>
        <v>0</v>
      </c>
      <c r="O401" s="52">
        <f t="shared" si="75"/>
        <v>520.11800000000005</v>
      </c>
    </row>
    <row r="402" spans="1:15" s="3" customFormat="1" hidden="1" x14ac:dyDescent="0.25">
      <c r="A402" s="20" t="s">
        <v>1</v>
      </c>
      <c r="B402" s="69" t="s">
        <v>197</v>
      </c>
      <c r="C402" s="70"/>
      <c r="D402" s="70"/>
      <c r="E402" s="71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8" customFormat="1" hidden="1" x14ac:dyDescent="0.25">
      <c r="A403" s="53" t="s">
        <v>10</v>
      </c>
      <c r="B403" s="75" t="s">
        <v>470</v>
      </c>
      <c r="C403" s="76"/>
      <c r="D403" s="76"/>
      <c r="E403" s="77"/>
      <c r="F403" s="54">
        <v>1</v>
      </c>
      <c r="G403" s="54"/>
      <c r="H403" s="54"/>
      <c r="I403" s="54"/>
      <c r="J403" s="54"/>
      <c r="K403" s="54"/>
      <c r="L403" s="54"/>
      <c r="M403" s="54"/>
      <c r="N403" s="54"/>
      <c r="O403" s="55">
        <f>2600.59/30*6</f>
        <v>520.11800000000005</v>
      </c>
    </row>
    <row r="404" spans="1:15" s="38" customFormat="1" hidden="1" x14ac:dyDescent="0.25">
      <c r="A404" s="35"/>
      <c r="B404" s="36"/>
      <c r="C404" s="36"/>
      <c r="D404" s="35"/>
      <c r="E404" s="37" t="s">
        <v>27</v>
      </c>
      <c r="F404" s="13">
        <f>F401+F397+F383</f>
        <v>15</v>
      </c>
      <c r="G404" s="13"/>
      <c r="H404" s="13"/>
      <c r="I404" s="13"/>
      <c r="J404" s="13">
        <f>J401+J383</f>
        <v>0</v>
      </c>
      <c r="K404" s="13">
        <f>K401+K383</f>
        <v>0</v>
      </c>
      <c r="L404" s="13">
        <f>L401+L383</f>
        <v>0</v>
      </c>
      <c r="M404" s="13">
        <f>M401+M383</f>
        <v>0</v>
      </c>
      <c r="N404" s="13">
        <f>N401+N383</f>
        <v>0</v>
      </c>
      <c r="O404" s="15">
        <f>O401+O397+O383</f>
        <v>36928.378000000004</v>
      </c>
    </row>
    <row r="405" spans="1:15" s="3" customFormat="1" hidden="1" x14ac:dyDescent="0.25">
      <c r="A405" s="23"/>
      <c r="B405" s="29"/>
      <c r="C405" s="29"/>
      <c r="D405" s="23"/>
      <c r="E405" s="24"/>
      <c r="F405" s="26"/>
      <c r="G405" s="26"/>
      <c r="H405" s="26"/>
      <c r="I405" s="26"/>
      <c r="J405" s="26"/>
      <c r="K405" s="26"/>
      <c r="L405" s="26"/>
      <c r="M405" s="26"/>
      <c r="N405" s="26"/>
      <c r="O405" s="34"/>
    </row>
    <row r="406" spans="1:15" s="3" customFormat="1" hidden="1" x14ac:dyDescent="0.25">
      <c r="A406" s="96" t="s">
        <v>187</v>
      </c>
      <c r="B406" s="96"/>
      <c r="C406" s="96"/>
      <c r="D406" s="96"/>
      <c r="E406" s="96"/>
      <c r="F406" s="96"/>
      <c r="G406" s="96"/>
      <c r="H406" s="96"/>
      <c r="I406" s="96"/>
      <c r="J406" s="96"/>
      <c r="K406" s="96"/>
      <c r="L406" s="96"/>
      <c r="M406" s="96"/>
      <c r="N406" s="96"/>
      <c r="O406" s="97"/>
    </row>
    <row r="407" spans="1:15" s="28" customFormat="1" hidden="1" x14ac:dyDescent="0.25">
      <c r="A407" s="39" t="s">
        <v>400</v>
      </c>
      <c r="B407" s="40" t="s">
        <v>188</v>
      </c>
      <c r="C407" s="40"/>
      <c r="D407" s="39" t="s">
        <v>10</v>
      </c>
      <c r="E407" s="40" t="s">
        <v>467</v>
      </c>
      <c r="F407" s="39">
        <f>SUM(F408:F409)</f>
        <v>1</v>
      </c>
      <c r="G407" s="39"/>
      <c r="H407" s="39"/>
      <c r="I407" s="39"/>
      <c r="J407" s="39">
        <f t="shared" ref="J407:N407" si="76">SUM(J408:J409)</f>
        <v>0</v>
      </c>
      <c r="K407" s="39">
        <f t="shared" si="76"/>
        <v>0</v>
      </c>
      <c r="L407" s="39">
        <f t="shared" si="76"/>
        <v>0</v>
      </c>
      <c r="M407" s="39">
        <f t="shared" si="76"/>
        <v>0</v>
      </c>
      <c r="N407" s="39">
        <f t="shared" si="76"/>
        <v>0</v>
      </c>
      <c r="O407" s="43">
        <f>SUM(O408:O409)</f>
        <v>2600.59</v>
      </c>
    </row>
    <row r="408" spans="1:15" s="3" customFormat="1" hidden="1" x14ac:dyDescent="0.25">
      <c r="A408" s="20" t="s">
        <v>1</v>
      </c>
      <c r="B408" s="69" t="s">
        <v>197</v>
      </c>
      <c r="C408" s="70"/>
      <c r="D408" s="70"/>
      <c r="E408" s="71"/>
      <c r="F408" s="20"/>
      <c r="G408" s="20"/>
      <c r="H408" s="20"/>
      <c r="I408" s="20"/>
      <c r="J408" s="20"/>
      <c r="K408" s="20"/>
      <c r="L408" s="20"/>
      <c r="M408" s="20"/>
      <c r="N408" s="20"/>
      <c r="O408" s="21"/>
    </row>
    <row r="409" spans="1:15" s="3" customFormat="1" hidden="1" x14ac:dyDescent="0.25">
      <c r="A409" s="19" t="s">
        <v>10</v>
      </c>
      <c r="B409" s="78" t="s">
        <v>265</v>
      </c>
      <c r="C409" s="79"/>
      <c r="D409" s="79"/>
      <c r="E409" s="80"/>
      <c r="F409" s="20">
        <v>1</v>
      </c>
      <c r="G409" s="20"/>
      <c r="H409" s="20"/>
      <c r="I409" s="20"/>
      <c r="J409" s="20"/>
      <c r="K409" s="20"/>
      <c r="L409" s="20"/>
      <c r="M409" s="20"/>
      <c r="N409" s="20"/>
      <c r="O409" s="30">
        <v>2600.59</v>
      </c>
    </row>
    <row r="410" spans="1:15" s="3" customFormat="1" hidden="1" x14ac:dyDescent="0.25">
      <c r="A410" s="91" t="s">
        <v>27</v>
      </c>
      <c r="B410" s="92"/>
      <c r="C410" s="92"/>
      <c r="D410" s="92"/>
      <c r="E410" s="93"/>
      <c r="F410" s="13">
        <f>F407</f>
        <v>1</v>
      </c>
      <c r="G410" s="13"/>
      <c r="H410" s="13"/>
      <c r="I410" s="13"/>
      <c r="J410" s="13">
        <f t="shared" ref="J410:N410" si="77">J407</f>
        <v>0</v>
      </c>
      <c r="K410" s="13">
        <f t="shared" si="77"/>
        <v>0</v>
      </c>
      <c r="L410" s="13">
        <f t="shared" si="77"/>
        <v>0</v>
      </c>
      <c r="M410" s="13">
        <f t="shared" si="77"/>
        <v>0</v>
      </c>
      <c r="N410" s="13">
        <f t="shared" si="77"/>
        <v>0</v>
      </c>
      <c r="O410" s="32">
        <f>O407</f>
        <v>2600.59</v>
      </c>
    </row>
    <row r="411" spans="1:15" s="3" customFormat="1" hidden="1" x14ac:dyDescent="0.25">
      <c r="A411" s="100"/>
      <c r="B411" s="101"/>
      <c r="C411" s="101"/>
      <c r="D411" s="101"/>
      <c r="E411" s="101"/>
      <c r="F411" s="101"/>
      <c r="G411" s="101"/>
      <c r="H411" s="101"/>
      <c r="I411" s="101"/>
      <c r="J411" s="101"/>
      <c r="K411" s="101"/>
      <c r="L411" s="101"/>
      <c r="M411" s="101"/>
      <c r="N411" s="101"/>
      <c r="O411" s="102"/>
    </row>
    <row r="412" spans="1:15" hidden="1" x14ac:dyDescent="0.25">
      <c r="A412" s="103" t="s">
        <v>182</v>
      </c>
      <c r="B412" s="104"/>
      <c r="C412" s="104"/>
      <c r="D412" s="104"/>
      <c r="E412" s="105"/>
      <c r="F412" s="2">
        <f>F410+F404+F376+F363+F354+F293+F280+F121+F106+F97+F83</f>
        <v>180</v>
      </c>
      <c r="G412" s="2"/>
      <c r="H412" s="2"/>
      <c r="I412" s="2"/>
      <c r="J412" s="2">
        <f ca="1">J410+J404+J376+J363+J354+J293+J280+J121+J97+J83</f>
        <v>0</v>
      </c>
      <c r="K412" s="2">
        <f ca="1">K410+K404+K376+K363+K354+K293+K280+K121+K97+K83</f>
        <v>0</v>
      </c>
      <c r="L412" s="2">
        <v>4</v>
      </c>
      <c r="M412" s="2">
        <f ca="1">M410+M404+M376+M363+M354+M293+M280+M121+M97+M83</f>
        <v>0</v>
      </c>
      <c r="N412" s="2">
        <v>0</v>
      </c>
      <c r="O412" s="49">
        <f>O410+O404+O376+O363+O354+O293+O280+O121+O106+O97+O83</f>
        <v>517086.73599999986</v>
      </c>
    </row>
    <row r="413" spans="1:15" hidden="1" x14ac:dyDescent="0.25">
      <c r="F413" s="16">
        <f>F412+L412</f>
        <v>184</v>
      </c>
      <c r="G413" s="16"/>
      <c r="H413" s="16"/>
      <c r="I413" s="16"/>
    </row>
    <row r="414" spans="1:15" x14ac:dyDescent="0.25">
      <c r="A414" s="106" t="s">
        <v>441</v>
      </c>
      <c r="B414" s="106"/>
      <c r="C414" s="106"/>
      <c r="D414" s="106"/>
      <c r="E414" s="46" t="s">
        <v>442</v>
      </c>
      <c r="J414" s="1"/>
      <c r="K414" s="1"/>
      <c r="L414" s="1"/>
      <c r="M414" s="1"/>
      <c r="N414" s="1"/>
      <c r="O414" s="1"/>
    </row>
    <row r="415" spans="1:15" ht="15" customHeight="1" x14ac:dyDescent="0.25">
      <c r="A415" s="107" t="s">
        <v>422</v>
      </c>
      <c r="B415" s="107"/>
      <c r="C415" s="107"/>
      <c r="D415" s="107"/>
      <c r="E415" s="107"/>
      <c r="F415" s="107"/>
      <c r="G415" s="107"/>
      <c r="H415" s="107"/>
      <c r="I415" s="107"/>
      <c r="J415" s="107"/>
      <c r="K415" s="107"/>
      <c r="L415" s="107"/>
      <c r="M415" s="107"/>
      <c r="N415" s="107"/>
      <c r="O415" s="107"/>
    </row>
    <row r="416" spans="1:15" x14ac:dyDescent="0.25">
      <c r="A416" s="107"/>
      <c r="B416" s="107"/>
      <c r="C416" s="107"/>
      <c r="D416" s="107"/>
      <c r="E416" s="107"/>
      <c r="F416" s="107"/>
      <c r="G416" s="107"/>
      <c r="H416" s="107"/>
      <c r="I416" s="107"/>
      <c r="J416" s="107"/>
      <c r="K416" s="107"/>
      <c r="L416" s="107"/>
      <c r="M416" s="107"/>
      <c r="N416" s="107"/>
      <c r="O416" s="107"/>
    </row>
    <row r="417" spans="1:15" x14ac:dyDescent="0.25">
      <c r="A417" s="107"/>
      <c r="B417" s="107"/>
      <c r="C417" s="107"/>
      <c r="D417" s="107"/>
      <c r="E417" s="107"/>
      <c r="F417" s="107"/>
      <c r="G417" s="107"/>
      <c r="H417" s="107"/>
      <c r="I417" s="107"/>
      <c r="J417" s="107"/>
      <c r="K417" s="107"/>
      <c r="L417" s="107"/>
      <c r="M417" s="107"/>
      <c r="N417" s="107"/>
      <c r="O417" s="107"/>
    </row>
    <row r="418" spans="1:15" x14ac:dyDescent="0.25">
      <c r="A418" s="107"/>
      <c r="B418" s="107"/>
      <c r="C418" s="107"/>
      <c r="D418" s="107"/>
      <c r="E418" s="107"/>
      <c r="F418" s="107"/>
      <c r="G418" s="107"/>
      <c r="H418" s="107"/>
      <c r="I418" s="107"/>
      <c r="J418" s="107"/>
      <c r="K418" s="107"/>
      <c r="L418" s="107"/>
      <c r="M418" s="107"/>
      <c r="N418" s="107"/>
      <c r="O418" s="107"/>
    </row>
    <row r="419" spans="1:15" x14ac:dyDescent="0.25">
      <c r="A419" s="45"/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</row>
    <row r="420" spans="1:15" x14ac:dyDescent="0.25">
      <c r="A420" s="99"/>
      <c r="B420" s="99"/>
      <c r="C420" s="99"/>
      <c r="D420" s="99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</row>
    <row r="421" spans="1:15" x14ac:dyDescent="0.25">
      <c r="A421" s="99"/>
      <c r="B421" s="99"/>
      <c r="C421" s="99"/>
      <c r="D421" s="99"/>
      <c r="E421" s="48" t="s">
        <v>443</v>
      </c>
      <c r="F421" s="47"/>
      <c r="G421" s="47"/>
      <c r="H421" s="47"/>
      <c r="I421" s="47"/>
      <c r="J421" s="47"/>
      <c r="K421" s="47"/>
      <c r="L421" s="47"/>
      <c r="M421" s="47"/>
      <c r="N421" s="47"/>
      <c r="O421" s="47"/>
    </row>
  </sheetData>
  <mergeCells count="279">
    <mergeCell ref="A9:B9"/>
    <mergeCell ref="A421:D421"/>
    <mergeCell ref="A420:D420"/>
    <mergeCell ref="B408:E408"/>
    <mergeCell ref="B409:E409"/>
    <mergeCell ref="A410:E410"/>
    <mergeCell ref="A411:O411"/>
    <mergeCell ref="A412:E412"/>
    <mergeCell ref="A414:D414"/>
    <mergeCell ref="A415:O415"/>
    <mergeCell ref="A416:O416"/>
    <mergeCell ref="A417:O417"/>
    <mergeCell ref="A418:O418"/>
    <mergeCell ref="B392:E392"/>
    <mergeCell ref="B396:E396"/>
    <mergeCell ref="B402:E402"/>
    <mergeCell ref="B403:E403"/>
    <mergeCell ref="A406:O406"/>
    <mergeCell ref="B386:E386"/>
    <mergeCell ref="B387:E387"/>
    <mergeCell ref="B388:E388"/>
    <mergeCell ref="B389:E389"/>
    <mergeCell ref="B390:E390"/>
    <mergeCell ref="B391:E391"/>
    <mergeCell ref="B360:E360"/>
    <mergeCell ref="B361:E361"/>
    <mergeCell ref="B362:E362"/>
    <mergeCell ref="A365:O365"/>
    <mergeCell ref="B367:E367"/>
    <mergeCell ref="B398:E398"/>
    <mergeCell ref="B399:E399"/>
    <mergeCell ref="B400:E400"/>
    <mergeCell ref="A378:O378"/>
    <mergeCell ref="A382:O382"/>
    <mergeCell ref="B384:E384"/>
    <mergeCell ref="B385:E385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93:E393"/>
    <mergeCell ref="B394:E394"/>
    <mergeCell ref="B395:E395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2019-03-19T19:53:07Z</dcterms:modified>
</cp:coreProperties>
</file>