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Público'!$A$1:$O$422</definedName>
  </definedNames>
  <calcPr calcId="152511"/>
</workbook>
</file>

<file path=xl/calcChain.xml><?xml version="1.0" encoding="utf-8"?>
<calcChain xmlns="http://schemas.openxmlformats.org/spreadsheetml/2006/main">
  <c r="O366" i="4" l="1"/>
  <c r="G366" i="4" l="1"/>
  <c r="H366" i="4"/>
  <c r="I366" i="4"/>
  <c r="N366" i="4" l="1"/>
  <c r="M366" i="4"/>
  <c r="L366" i="4"/>
  <c r="K366" i="4"/>
  <c r="J366" i="4"/>
  <c r="F366" i="4"/>
  <c r="O404" i="4" l="1"/>
  <c r="O384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8" i="4"/>
  <c r="N398" i="4"/>
  <c r="M398" i="4"/>
  <c r="L398" i="4"/>
  <c r="K398" i="4"/>
  <c r="J398" i="4"/>
  <c r="F398" i="4"/>
  <c r="O48" i="4"/>
  <c r="O36" i="4" l="1"/>
  <c r="O35" i="4"/>
  <c r="O34" i="4"/>
  <c r="O28" i="4" l="1"/>
  <c r="O408" i="4" l="1"/>
  <c r="O411" i="4" s="1"/>
  <c r="N408" i="4"/>
  <c r="N411" i="4" s="1"/>
  <c r="M408" i="4"/>
  <c r="M411" i="4" s="1"/>
  <c r="L408" i="4"/>
  <c r="L411" i="4" s="1"/>
  <c r="K408" i="4"/>
  <c r="K411" i="4" s="1"/>
  <c r="J408" i="4"/>
  <c r="J411" i="4" s="1"/>
  <c r="F408" i="4"/>
  <c r="F411" i="4" s="1"/>
  <c r="O402" i="4"/>
  <c r="N402" i="4"/>
  <c r="M402" i="4"/>
  <c r="L402" i="4"/>
  <c r="K402" i="4"/>
  <c r="J402" i="4"/>
  <c r="F402" i="4"/>
  <c r="N384" i="4"/>
  <c r="M384" i="4"/>
  <c r="L384" i="4"/>
  <c r="K384" i="4"/>
  <c r="J384" i="4"/>
  <c r="F384" i="4"/>
  <c r="N381" i="4"/>
  <c r="M381" i="4"/>
  <c r="L381" i="4"/>
  <c r="K381" i="4"/>
  <c r="J381" i="4"/>
  <c r="F381" i="4"/>
  <c r="O377" i="4"/>
  <c r="N377" i="4"/>
  <c r="M377" i="4"/>
  <c r="L377" i="4"/>
  <c r="K377" i="4"/>
  <c r="J377" i="4"/>
  <c r="F377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405" i="4"/>
  <c r="O405" i="4"/>
  <c r="J405" i="4"/>
  <c r="L405" i="4"/>
  <c r="N405" i="4"/>
  <c r="K405" i="4"/>
  <c r="M405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13" i="4" l="1"/>
  <c r="F414" i="4" s="1"/>
  <c r="O413" i="4"/>
  <c r="J413" i="4" l="1"/>
  <c r="L109" i="4"/>
  <c r="N109" i="4"/>
  <c r="J109" i="4"/>
  <c r="M109" i="4"/>
  <c r="K121" i="4"/>
  <c r="K115" i="4"/>
  <c r="K109" i="4"/>
  <c r="J121" i="4"/>
  <c r="J115" i="4"/>
  <c r="N100" i="4"/>
  <c r="N106" i="4"/>
  <c r="M413" i="4"/>
  <c r="N280" i="4"/>
  <c r="N276" i="4"/>
  <c r="K413" i="4"/>
  <c r="K280" i="4"/>
  <c r="K276" i="4"/>
  <c r="N121" i="4"/>
  <c r="N115" i="4"/>
  <c r="M121" i="4"/>
  <c r="M115" i="4"/>
  <c r="J276" i="4"/>
  <c r="J280" i="4"/>
  <c r="M106" i="4"/>
  <c r="M100" i="4"/>
  <c r="L121" i="4"/>
  <c r="L115" i="4"/>
  <c r="K106" i="4"/>
  <c r="K100" i="4"/>
  <c r="M276" i="4"/>
  <c r="M280" i="4"/>
  <c r="L106" i="4"/>
  <c r="L100" i="4"/>
  <c r="J106" i="4"/>
  <c r="J100" i="4"/>
</calcChain>
</file>

<file path=xl/sharedStrings.xml><?xml version="1.0" encoding="utf-8"?>
<sst xmlns="http://schemas.openxmlformats.org/spreadsheetml/2006/main" count="1170" uniqueCount="508">
  <si>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</si>
  <si>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</si>
  <si>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</si>
  <si>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</si>
  <si>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</si>
  <si>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</si>
  <si>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</si>
  <si>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</si>
  <si>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</si>
  <si>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</si>
  <si>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</si>
  <si>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</si>
  <si>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</si>
  <si>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</si>
  <si>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</si>
  <si>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</si>
  <si>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</si>
  <si>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</si>
  <si>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</si>
  <si>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</si>
  <si>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</si>
  <si>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</si>
  <si>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</si>
  <si>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</si>
  <si>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</si>
  <si>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</si>
  <si>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</si>
  <si>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</si>
  <si>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</si>
  <si>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</si>
  <si>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</si>
  <si>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</si>
  <si>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</si>
  <si>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</si>
  <si>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</si>
  <si>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</si>
  <si>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</si>
  <si>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</si>
  <si>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</si>
  <si>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</si>
  <si>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</si>
  <si>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</si>
  <si>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</si>
  <si>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</si>
  <si>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</si>
  <si>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</si>
  <si>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</si>
  <si>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</si>
  <si>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</si>
  <si>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</si>
  <si>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</si>
  <si>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</si>
  <si>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</si>
  <si>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</si>
  <si>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</si>
  <si>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</si>
  <si>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</si>
  <si>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</si>
  <si>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</si>
  <si>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</si>
  <si>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</si>
  <si>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</si>
  <si>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</si>
  <si>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</si>
  <si>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</si>
  <si>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</si>
  <si>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</si>
  <si>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</si>
  <si>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</si>
  <si>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</si>
  <si>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</si>
  <si>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</si>
  <si>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</si>
  <si>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</si>
  <si>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</si>
  <si>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</si>
  <si>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</si>
  <si>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</si>
  <si>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</si>
  <si>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</si>
  <si>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</si>
  <si>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</si>
  <si>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</si>
  <si>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</si>
  <si>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</si>
  <si>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</si>
  <si>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</si>
  <si>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</si>
  <si>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</si>
  <si>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</si>
  <si>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</si>
  <si>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</si>
  <si>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</si>
  <si>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</si>
  <si>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</si>
  <si>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</si>
  <si>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</si>
  <si>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</si>
  <si>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</si>
  <si>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</si>
  <si>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</si>
  <si>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</si>
  <si>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</si>
  <si>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</si>
  <si>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</si>
  <si>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</si>
  <si>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</si>
  <si>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</si>
  <si>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</si>
  <si>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</si>
  <si>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</si>
  <si>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</si>
  <si>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</si>
  <si>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</si>
  <si>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</si>
  <si>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</si>
  <si>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</si>
  <si>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</si>
  <si>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</si>
  <si>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</si>
  <si>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</si>
  <si>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</si>
  <si>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</si>
  <si>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</si>
  <si>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</si>
  <si>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</si>
  <si>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</si>
  <si>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</si>
  <si>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</si>
  <si>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</si>
  <si>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</si>
  <si>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</si>
  <si>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</si>
  <si>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</si>
  <si>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</si>
  <si>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</si>
  <si>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</si>
  <si>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</si>
  <si>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</si>
  <si>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</si>
  <si>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</si>
  <si>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</si>
  <si>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</si>
  <si>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</si>
  <si>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</si>
  <si>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</si>
  <si>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</si>
  <si>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</si>
  <si>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</si>
  <si>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</si>
  <si>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</si>
  <si>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</si>
  <si>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</si>
  <si>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</si>
  <si>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</si>
  <si>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</si>
  <si>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</si>
  <si>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</si>
  <si>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</si>
  <si>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</si>
  <si>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</si>
  <si>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</si>
  <si>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</si>
  <si>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</si>
  <si>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</si>
  <si>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</si>
  <si>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</si>
  <si>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</si>
  <si>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</si>
  <si>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</si>
  <si>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</si>
  <si>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</si>
  <si>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</si>
  <si>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</si>
  <si>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</si>
  <si>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</si>
  <si>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</si>
  <si>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</si>
  <si>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</si>
  <si>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</si>
  <si>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</si>
  <si>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</si>
  <si>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</si>
  <si>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</si>
  <si>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</si>
  <si>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</si>
  <si>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</si>
  <si>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</si>
  <si>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</si>
  <si>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</si>
  <si>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</si>
  <si>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</si>
  <si>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</si>
  <si>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</si>
  <si>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</si>
  <si>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</si>
  <si>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</si>
  <si>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</si>
  <si>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</si>
  <si>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</si>
  <si>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</si>
  <si>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</si>
  <si>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</si>
  <si>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</si>
  <si>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</si>
  <si>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</si>
  <si>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</si>
  <si>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</si>
  <si>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</si>
  <si>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</si>
  <si>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</si>
  <si>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</si>
  <si>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</si>
  <si>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</si>
  <si>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</si>
  <si>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</si>
  <si>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</si>
  <si>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</si>
  <si>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</si>
  <si>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</si>
  <si>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</si>
  <si>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</si>
  <si>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</si>
  <si>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</si>
  <si>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</si>
  <si>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</si>
  <si>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</si>
  <si>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</si>
  <si>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</si>
  <si>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</si>
  <si>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</si>
  <si>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</si>
  <si>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</si>
  <si>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</si>
  <si>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</si>
  <si>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</si>
  <si>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</si>
  <si>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</si>
  <si>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</si>
  <si>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</si>
  <si>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</si>
  <si>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</si>
  <si>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</si>
  <si>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</si>
  <si>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</si>
  <si>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</si>
  <si>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</si>
  <si>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</si>
  <si>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</si>
  <si>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</si>
  <si>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</si>
  <si>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</si>
  <si>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</si>
  <si>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</si>
  <si>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</si>
  <si>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</si>
  <si>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</si>
  <si>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</si>
  <si>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</si>
  <si>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</si>
  <si>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</si>
  <si>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</si>
  <si>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</si>
  <si>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</si>
  <si>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</si>
  <si>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</si>
  <si>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</si>
  <si>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</si>
  <si>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</si>
  <si>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</si>
  <si>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</si>
  <si>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</si>
  <si>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</si>
  <si>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</si>
  <si>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</si>
  <si>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</si>
  <si>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</si>
  <si>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</si>
  <si>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</si>
  <si>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</si>
  <si>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</si>
  <si>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</si>
  <si>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</si>
  <si>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</si>
  <si>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</si>
  <si>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</si>
  <si>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</si>
  <si>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</si>
  <si>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</si>
  <si>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</si>
  <si>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</si>
  <si>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</si>
  <si>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</si>
  <si>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</si>
  <si>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</si>
  <si>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</si>
  <si>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</si>
  <si>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</si>
  <si>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</si>
  <si>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</si>
  <si>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</si>
  <si>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</si>
  <si>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</si>
  <si>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</si>
  <si>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</si>
  <si>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</si>
  <si>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</si>
  <si>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</si>
  <si>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</si>
  <si>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</si>
  <si>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</si>
  <si>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</si>
  <si>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</si>
  <si>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</si>
  <si>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</si>
  <si>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</si>
  <si>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</si>
  <si>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</si>
  <si>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</si>
  <si>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</si>
  <si>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</si>
  <si>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</si>
  <si>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</si>
  <si>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</si>
  <si>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</si>
  <si>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</si>
  <si>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</si>
  <si>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</si>
  <si>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</si>
  <si>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</si>
  <si>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</si>
  <si>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</si>
  <si>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</si>
  <si>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</si>
  <si>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</si>
  <si>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</si>
  <si>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</si>
  <si>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</si>
  <si>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</si>
  <si>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</si>
  <si>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</si>
  <si>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</si>
  <si>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</si>
  <si>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</si>
  <si>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</si>
  <si>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</si>
  <si>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</si>
  <si>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</si>
  <si>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</si>
  <si>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</si>
  <si>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</si>
  <si>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</si>
  <si>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</si>
  <si>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</si>
  <si>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</si>
  <si>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</si>
  <si>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</si>
  <si>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</si>
  <si>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</si>
  <si>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</si>
  <si>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</si>
  <si>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</si>
  <si>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</si>
  <si>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</si>
  <si>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</si>
  <si>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</si>
  <si>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</si>
  <si>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</si>
  <si>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</si>
  <si>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</si>
  <si>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</si>
  <si>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</si>
  <si>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</si>
  <si>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</si>
  <si>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</si>
  <si>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</si>
  <si>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</si>
  <si>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</si>
  <si>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</si>
  <si>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</si>
  <si>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</si>
  <si>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</si>
  <si>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</si>
  <si>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</si>
  <si>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</si>
  <si>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</si>
  <si>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</si>
  <si>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</si>
  <si>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</si>
  <si>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</si>
  <si>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</si>
  <si>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</si>
  <si>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</si>
  <si>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</si>
  <si>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</si>
  <si>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</si>
  <si>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</si>
  <si>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</si>
  <si>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</si>
  <si>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</si>
  <si>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</si>
  <si>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</si>
  <si>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</si>
  <si>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</si>
  <si>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</si>
  <si>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</si>
  <si>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</si>
  <si>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</si>
  <si>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</si>
  <si>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</si>
  <si>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</si>
  <si>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</si>
  <si>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</si>
  <si>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</si>
  <si>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</si>
  <si>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</si>
  <si>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</si>
  <si>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</si>
  <si>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</si>
  <si>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</si>
  <si>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</si>
  <si>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</si>
  <si>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</si>
  <si>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</si>
  <si>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</si>
  <si>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</si>
  <si>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</si>
  <si>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</si>
  <si>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</si>
  <si>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</si>
  <si>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</si>
  <si>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</si>
  <si>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</si>
  <si>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</si>
  <si>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</si>
  <si>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</si>
  <si>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</si>
  <si>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</si>
  <si>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</si>
  <si>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</si>
  <si>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</si>
  <si>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</si>
  <si>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</si>
  <si>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</si>
  <si>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</si>
  <si>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</si>
  <si>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</si>
  <si>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</si>
  <si>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</si>
  <si>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</si>
  <si>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</si>
  <si>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</si>
  <si>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</si>
  <si>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</si>
  <si>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</si>
  <si>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</si>
  <si>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</si>
  <si>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</si>
  <si>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</si>
  <si>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</si>
  <si>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</si>
  <si>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</si>
  <si>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</si>
  <si>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</si>
  <si>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</si>
  <si>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</si>
  <si>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</si>
  <si>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</si>
  <si>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</si>
  <si>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</si>
  <si>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</si>
  <si>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</si>
  <si>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</si>
  <si>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</si>
  <si>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</si>
  <si>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</si>
  <si>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</si>
  <si>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</si>
  <si>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</si>
  <si>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de Esporte</t>
  </si>
  <si>
    <t>11.14</t>
  </si>
  <si>
    <t>Vila Olimpica São Sebastião</t>
  </si>
  <si>
    <t>Quadra 02 São Sebastião</t>
  </si>
  <si>
    <t>EVA ROSA ALVIM</t>
  </si>
  <si>
    <t>MARLI DA COSTA SANTOS PEREIRA</t>
  </si>
  <si>
    <t>Edison Ribeiro da Silva</t>
  </si>
  <si>
    <t>Tatiane da Silva Pinto</t>
  </si>
  <si>
    <t>Nilton Amancio dos Santos</t>
  </si>
  <si>
    <t>Adilson Galvão da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</si>
  <si>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</si>
  <si>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</si>
  <si>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</si>
  <si>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</si>
  <si>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</si>
  <si>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Antonio Damaceno Rodrigues</t>
  </si>
  <si>
    <t>CPF</t>
  </si>
  <si>
    <t>721.875.221-72</t>
  </si>
  <si>
    <t>599.308.701-30</t>
  </si>
  <si>
    <t>018.867.051-35</t>
  </si>
  <si>
    <t>573.484.801-87</t>
  </si>
  <si>
    <t>034.144.201-12</t>
  </si>
  <si>
    <t>058.332.401-07</t>
  </si>
  <si>
    <t>715.522.271-20</t>
  </si>
  <si>
    <t xml:space="preserve">Maria Nascimento Prazeres </t>
  </si>
  <si>
    <t>646.323.345-53</t>
  </si>
  <si>
    <t>Período: 01 A 31/03/2019</t>
  </si>
  <si>
    <t>Madalena Pereira Brito</t>
  </si>
  <si>
    <t>878.194.651-15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</si>
</sst>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0" fillId="6" borderId="0" xfId="0" applyFont="1" applyFill="1"/>
    <xf numFmtId="44" fontId="13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left"/>
    </xf>
    <xf numFmtId="0" fontId="0" fillId="6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2"/>
  <sheetViews>
    <sheetView tabSelected="1" view="pageBreakPreview" topLeftCell="A10" zoomScale="82" zoomScaleNormal="85" zoomScaleSheetLayoutView="82" workbookViewId="0">
      <selection activeCell="B376" sqref="B376"/>
    </sheetView>
  </sheetViews>
  <sheetFormatPr defaultRowHeight="15" x14ac:dyDescent="0.25"/>
  <cols>
    <col min="2" max="2" width="57.28515625" customWidth="1"/>
    <col min="3" max="3" width="22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" customWidth="1"/>
  </cols>
  <sheetData>
    <row r="1" spans="1:15" ht="18.75" x14ac:dyDescent="0.3">
      <c r="A1" s="101" t="s">
        <v>444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15" ht="18.75" x14ac:dyDescent="0.3">
      <c r="A2" s="101" t="s">
        <v>493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1:15" ht="18.75" x14ac:dyDescent="0.3">
      <c r="A3" s="101" t="s">
        <v>191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</row>
    <row r="4" spans="1:15" ht="18.75" x14ac:dyDescent="0.3">
      <c r="A4" s="101" t="s">
        <v>192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5" spans="1:15" ht="18.75" x14ac:dyDescent="0.3">
      <c r="A5" s="58"/>
      <c r="B5" s="58"/>
      <c r="C5" s="61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</row>
    <row r="6" spans="1:15" ht="18.75" x14ac:dyDescent="0.3">
      <c r="A6" s="101" t="s">
        <v>439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1:15" ht="18.75" x14ac:dyDescent="0.3">
      <c r="A7" s="58"/>
      <c r="B7" s="58"/>
      <c r="C7" s="61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</row>
    <row r="8" spans="1:15" ht="43.9" customHeight="1" x14ac:dyDescent="0.25">
      <c r="A8" s="103" t="s">
        <v>440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</row>
    <row r="9" spans="1:15" ht="18" customHeight="1" x14ac:dyDescent="0.25">
      <c r="A9" s="65" t="s">
        <v>505</v>
      </c>
      <c r="B9" s="65"/>
      <c r="C9" s="60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</row>
    <row r="11" spans="1:15" ht="153.75" x14ac:dyDescent="0.25">
      <c r="A11" s="5" t="s">
        <v>193</v>
      </c>
      <c r="B11" s="4" t="s">
        <v>0</v>
      </c>
      <c r="C11" s="4" t="s">
        <v>495</v>
      </c>
      <c r="D11" s="5" t="s">
        <v>1</v>
      </c>
      <c r="E11" s="4" t="s">
        <v>2</v>
      </c>
      <c r="F11" s="6" t="s">
        <v>489</v>
      </c>
      <c r="G11" s="6" t="s">
        <v>491</v>
      </c>
      <c r="H11" s="6" t="s">
        <v>490</v>
      </c>
      <c r="I11" s="6" t="s">
        <v>492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102" t="s">
        <v>8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445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7" t="s">
        <v>197</v>
      </c>
      <c r="C14" s="68"/>
      <c r="D14" s="68"/>
      <c r="E14" s="69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8" t="s">
        <v>198</v>
      </c>
      <c r="C15" s="99"/>
      <c r="D15" s="99"/>
      <c r="E15" s="100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8" t="s">
        <v>199</v>
      </c>
      <c r="C16" s="99"/>
      <c r="D16" s="99"/>
      <c r="E16" s="100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7" t="s">
        <v>197</v>
      </c>
      <c r="C18" s="68"/>
      <c r="D18" s="68"/>
      <c r="E18" s="69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8" t="s">
        <v>476</v>
      </c>
      <c r="C19" s="99"/>
      <c r="D19" s="99"/>
      <c r="E19" s="100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8" t="s">
        <v>200</v>
      </c>
      <c r="C20" s="99"/>
      <c r="D20" s="99"/>
      <c r="E20" s="100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8" t="s">
        <v>201</v>
      </c>
      <c r="C21" s="99"/>
      <c r="D21" s="99"/>
      <c r="E21" s="100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8" t="s">
        <v>202</v>
      </c>
      <c r="C22" s="99"/>
      <c r="D22" s="99"/>
      <c r="E22" s="100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8" t="s">
        <v>203</v>
      </c>
      <c r="C23" s="99"/>
      <c r="D23" s="99"/>
      <c r="E23" s="100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8" t="s">
        <v>204</v>
      </c>
      <c r="C24" s="99"/>
      <c r="D24" s="99"/>
      <c r="E24" s="100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8" t="s">
        <v>205</v>
      </c>
      <c r="C25" s="99"/>
      <c r="D25" s="99"/>
      <c r="E25" s="100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8" t="s">
        <v>206</v>
      </c>
      <c r="C26" s="99"/>
      <c r="D26" s="99"/>
      <c r="E26" s="100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8" t="s">
        <v>207</v>
      </c>
      <c r="C27" s="99"/>
      <c r="D27" s="99"/>
      <c r="E27" s="100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446</v>
      </c>
      <c r="C28" s="40"/>
      <c r="D28" s="39" t="s">
        <v>13</v>
      </c>
      <c r="E28" s="40" t="s">
        <v>447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7" t="s">
        <v>197</v>
      </c>
      <c r="C29" s="68"/>
      <c r="D29" s="68"/>
      <c r="E29" s="69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0" t="s">
        <v>246</v>
      </c>
      <c r="C30" s="71"/>
      <c r="D30" s="71"/>
      <c r="E30" s="72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0" t="s">
        <v>247</v>
      </c>
      <c r="C31" s="71"/>
      <c r="D31" s="71"/>
      <c r="E31" s="72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7" t="s">
        <v>197</v>
      </c>
      <c r="C33" s="68"/>
      <c r="D33" s="68"/>
      <c r="E33" s="69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0" t="s">
        <v>238</v>
      </c>
      <c r="C34" s="71"/>
      <c r="D34" s="71"/>
      <c r="E34" s="72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0" t="s">
        <v>423</v>
      </c>
      <c r="C35" s="71"/>
      <c r="D35" s="71"/>
      <c r="E35" s="72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0" t="s">
        <v>236</v>
      </c>
      <c r="C36" s="71"/>
      <c r="D36" s="71"/>
      <c r="E36" s="72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448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7" t="s">
        <v>197</v>
      </c>
      <c r="C38" s="68"/>
      <c r="D38" s="68"/>
      <c r="E38" s="69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0" t="s">
        <v>424</v>
      </c>
      <c r="C39" s="71"/>
      <c r="D39" s="71"/>
      <c r="E39" s="72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449</v>
      </c>
      <c r="C40" s="40"/>
      <c r="D40" s="39" t="s">
        <v>13</v>
      </c>
      <c r="E40" s="40" t="s">
        <v>474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7" t="s">
        <v>197</v>
      </c>
      <c r="C41" s="68"/>
      <c r="D41" s="68"/>
      <c r="E41" s="69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0" t="s">
        <v>297</v>
      </c>
      <c r="C42" s="71"/>
      <c r="D42" s="71"/>
      <c r="E42" s="72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0" t="s">
        <v>296</v>
      </c>
      <c r="C43" s="71"/>
      <c r="D43" s="71"/>
      <c r="E43" s="72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7" t="s">
        <v>197</v>
      </c>
      <c r="C45" s="68"/>
      <c r="D45" s="68"/>
      <c r="E45" s="69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92" t="s">
        <v>356</v>
      </c>
      <c r="C46" s="93"/>
      <c r="D46" s="93"/>
      <c r="E46" s="94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92" t="s">
        <v>357</v>
      </c>
      <c r="C47" s="93"/>
      <c r="D47" s="93"/>
      <c r="E47" s="94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475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7" t="s">
        <v>197</v>
      </c>
      <c r="C49" s="68"/>
      <c r="D49" s="68"/>
      <c r="E49" s="69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4" t="s">
        <v>305</v>
      </c>
      <c r="C50" s="85"/>
      <c r="D50" s="85"/>
      <c r="E50" s="86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4" t="s">
        <v>306</v>
      </c>
      <c r="C51" s="85"/>
      <c r="D51" s="85"/>
      <c r="E51" s="86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7" t="s">
        <v>197</v>
      </c>
      <c r="C53" s="68"/>
      <c r="D53" s="68"/>
      <c r="E53" s="69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0" t="s">
        <v>242</v>
      </c>
      <c r="C54" s="71"/>
      <c r="D54" s="71"/>
      <c r="E54" s="72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0" t="s">
        <v>241</v>
      </c>
      <c r="C55" s="71"/>
      <c r="D55" s="71"/>
      <c r="E55" s="72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0" t="s">
        <v>243</v>
      </c>
      <c r="C56" s="71"/>
      <c r="D56" s="71"/>
      <c r="E56" s="72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0" t="s">
        <v>244</v>
      </c>
      <c r="C57" s="71"/>
      <c r="D57" s="71"/>
      <c r="E57" s="72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7" t="s">
        <v>197</v>
      </c>
      <c r="C59" s="68"/>
      <c r="D59" s="68"/>
      <c r="E59" s="69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0" t="s">
        <v>251</v>
      </c>
      <c r="C60" s="71"/>
      <c r="D60" s="71"/>
      <c r="E60" s="72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0" t="s">
        <v>250</v>
      </c>
      <c r="C61" s="71"/>
      <c r="D61" s="71"/>
      <c r="E61" s="72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0" t="s">
        <v>249</v>
      </c>
      <c r="C62" s="71"/>
      <c r="D62" s="71"/>
      <c r="E62" s="72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0" t="s">
        <v>252</v>
      </c>
      <c r="C63" s="71"/>
      <c r="D63" s="71"/>
      <c r="E63" s="72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7" t="s">
        <v>197</v>
      </c>
      <c r="C65" s="68"/>
      <c r="D65" s="68"/>
      <c r="E65" s="69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0" t="s">
        <v>268</v>
      </c>
      <c r="C66" s="71"/>
      <c r="D66" s="71"/>
      <c r="E66" s="72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0" t="s">
        <v>269</v>
      </c>
      <c r="C67" s="71"/>
      <c r="D67" s="71"/>
      <c r="E67" s="72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0" t="s">
        <v>267</v>
      </c>
      <c r="C68" s="71"/>
      <c r="D68" s="71"/>
      <c r="E68" s="72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0" t="s">
        <v>270</v>
      </c>
      <c r="C69" s="71"/>
      <c r="D69" s="71"/>
      <c r="E69" s="72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7" t="s">
        <v>197</v>
      </c>
      <c r="C71" s="68"/>
      <c r="D71" s="68"/>
      <c r="E71" s="69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0" t="s">
        <v>240</v>
      </c>
      <c r="C72" s="71"/>
      <c r="D72" s="71"/>
      <c r="E72" s="72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0" t="s">
        <v>239</v>
      </c>
      <c r="C73" s="71"/>
      <c r="D73" s="71"/>
      <c r="E73" s="72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450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7" t="s">
        <v>197</v>
      </c>
      <c r="C75" s="68"/>
      <c r="D75" s="68"/>
      <c r="E75" s="69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8" t="s">
        <v>431</v>
      </c>
      <c r="C76" s="99"/>
      <c r="D76" s="99"/>
      <c r="E76" s="100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8" t="s">
        <v>324</v>
      </c>
      <c r="C77" s="99"/>
      <c r="D77" s="99"/>
      <c r="E77" s="100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468</v>
      </c>
      <c r="B78" s="51" t="s">
        <v>451</v>
      </c>
      <c r="C78" s="51"/>
      <c r="D78" s="50" t="s">
        <v>13</v>
      </c>
      <c r="E78" s="51" t="s">
        <v>452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7" t="s">
        <v>197</v>
      </c>
      <c r="C79" s="68"/>
      <c r="D79" s="68"/>
      <c r="E79" s="69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4" t="s">
        <v>238</v>
      </c>
      <c r="C80" s="85"/>
      <c r="D80" s="85"/>
      <c r="E80" s="86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4" t="s">
        <v>423</v>
      </c>
      <c r="C81" s="85"/>
      <c r="D81" s="85"/>
      <c r="E81" s="86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4" t="s">
        <v>477</v>
      </c>
      <c r="C82" s="85"/>
      <c r="D82" s="85"/>
      <c r="E82" s="86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73" t="s">
        <v>27</v>
      </c>
      <c r="B83" s="74"/>
      <c r="C83" s="74"/>
      <c r="D83" s="74"/>
      <c r="E83" s="75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6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7"/>
    </row>
    <row r="85" spans="1:15" hidden="1" x14ac:dyDescent="0.25">
      <c r="A85" s="95" t="s">
        <v>28</v>
      </c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5" t="s">
        <v>30</v>
      </c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7" t="s">
        <v>197</v>
      </c>
      <c r="C91" s="68"/>
      <c r="D91" s="68"/>
      <c r="E91" s="69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9" t="s">
        <v>214</v>
      </c>
      <c r="C92" s="90"/>
      <c r="D92" s="90"/>
      <c r="E92" s="91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0" t="s">
        <v>212</v>
      </c>
      <c r="C93" s="71"/>
      <c r="D93" s="71"/>
      <c r="E93" s="72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0" t="s">
        <v>213</v>
      </c>
      <c r="C94" s="71"/>
      <c r="D94" s="71"/>
      <c r="E94" s="72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0" t="s">
        <v>425</v>
      </c>
      <c r="C95" s="71"/>
      <c r="D95" s="71"/>
      <c r="E95" s="72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9" t="s">
        <v>215</v>
      </c>
      <c r="C96" s="90"/>
      <c r="D96" s="90"/>
      <c r="E96" s="91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7" t="s">
        <v>32</v>
      </c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7" t="s">
        <v>197</v>
      </c>
      <c r="C101" s="68"/>
      <c r="D101" s="68"/>
      <c r="E101" s="69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0" t="s">
        <v>218</v>
      </c>
      <c r="C102" s="71"/>
      <c r="D102" s="71"/>
      <c r="E102" s="72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0" t="s">
        <v>219</v>
      </c>
      <c r="C103" s="71"/>
      <c r="D103" s="71"/>
      <c r="E103" s="72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0" t="s">
        <v>217</v>
      </c>
      <c r="C104" s="71"/>
      <c r="D104" s="71"/>
      <c r="E104" s="72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0" t="s">
        <v>216</v>
      </c>
      <c r="C105" s="71"/>
      <c r="D105" s="71"/>
      <c r="E105" s="72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7" t="s">
        <v>34</v>
      </c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7" t="s">
        <v>197</v>
      </c>
      <c r="C110" s="68"/>
      <c r="D110" s="68"/>
      <c r="E110" s="69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0" t="s">
        <v>284</v>
      </c>
      <c r="C111" s="71"/>
      <c r="D111" s="71"/>
      <c r="E111" s="72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0" t="s">
        <v>283</v>
      </c>
      <c r="C112" s="71"/>
      <c r="D112" s="71"/>
      <c r="E112" s="72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0" t="s">
        <v>285</v>
      </c>
      <c r="C113" s="71"/>
      <c r="D113" s="71"/>
      <c r="E113" s="72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0" t="s">
        <v>282</v>
      </c>
      <c r="C114" s="71"/>
      <c r="D114" s="71"/>
      <c r="E114" s="72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7" t="s">
        <v>197</v>
      </c>
      <c r="C116" s="68"/>
      <c r="D116" s="68"/>
      <c r="E116" s="69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0" t="s">
        <v>291</v>
      </c>
      <c r="C117" s="71"/>
      <c r="D117" s="71"/>
      <c r="E117" s="72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0" t="s">
        <v>293</v>
      </c>
      <c r="C118" s="71"/>
      <c r="D118" s="71"/>
      <c r="E118" s="72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0" t="s">
        <v>294</v>
      </c>
      <c r="C119" s="71"/>
      <c r="D119" s="71"/>
      <c r="E119" s="72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0" t="s">
        <v>292</v>
      </c>
      <c r="C120" s="71"/>
      <c r="D120" s="71"/>
      <c r="E120" s="72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7" t="s">
        <v>36</v>
      </c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7" t="s">
        <v>197</v>
      </c>
      <c r="C125" s="68"/>
      <c r="D125" s="68"/>
      <c r="E125" s="69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0" t="s">
        <v>312</v>
      </c>
      <c r="C126" s="71"/>
      <c r="D126" s="71"/>
      <c r="E126" s="72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0" t="s">
        <v>310</v>
      </c>
      <c r="C127" s="71"/>
      <c r="D127" s="71"/>
      <c r="E127" s="72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0" t="s">
        <v>309</v>
      </c>
      <c r="C128" s="71"/>
      <c r="D128" s="71"/>
      <c r="E128" s="72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0" t="s">
        <v>311</v>
      </c>
      <c r="C129" s="71"/>
      <c r="D129" s="71"/>
      <c r="E129" s="72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7" t="s">
        <v>197</v>
      </c>
      <c r="C131" s="68"/>
      <c r="D131" s="68"/>
      <c r="E131" s="69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0" t="s">
        <v>426</v>
      </c>
      <c r="C132" s="71"/>
      <c r="D132" s="71"/>
      <c r="E132" s="72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0" t="s">
        <v>275</v>
      </c>
      <c r="C133" s="71"/>
      <c r="D133" s="71"/>
      <c r="E133" s="72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0" t="s">
        <v>274</v>
      </c>
      <c r="C134" s="71"/>
      <c r="D134" s="71"/>
      <c r="E134" s="72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0" t="s">
        <v>276</v>
      </c>
      <c r="C135" s="71"/>
      <c r="D135" s="71"/>
      <c r="E135" s="72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0" t="s">
        <v>277</v>
      </c>
      <c r="C136" s="71"/>
      <c r="D136" s="71"/>
      <c r="E136" s="72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453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7" t="s">
        <v>197</v>
      </c>
      <c r="C138" s="68"/>
      <c r="D138" s="68"/>
      <c r="E138" s="69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9" t="s">
        <v>234</v>
      </c>
      <c r="C139" s="90"/>
      <c r="D139" s="90"/>
      <c r="E139" s="91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0" t="s">
        <v>224</v>
      </c>
      <c r="C140" s="71"/>
      <c r="D140" s="71"/>
      <c r="E140" s="72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0" t="s">
        <v>225</v>
      </c>
      <c r="C141" s="71"/>
      <c r="D141" s="71"/>
      <c r="E141" s="72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0" t="s">
        <v>226</v>
      </c>
      <c r="C142" s="71"/>
      <c r="D142" s="71"/>
      <c r="E142" s="72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0" t="s">
        <v>235</v>
      </c>
      <c r="C143" s="71"/>
      <c r="D143" s="71"/>
      <c r="E143" s="72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0" t="s">
        <v>227</v>
      </c>
      <c r="C144" s="71"/>
      <c r="D144" s="71"/>
      <c r="E144" s="72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0" t="s">
        <v>228</v>
      </c>
      <c r="C145" s="71"/>
      <c r="D145" s="71"/>
      <c r="E145" s="72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0" t="s">
        <v>229</v>
      </c>
      <c r="C146" s="71"/>
      <c r="D146" s="71"/>
      <c r="E146" s="72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0" t="s">
        <v>230</v>
      </c>
      <c r="C147" s="71"/>
      <c r="D147" s="71"/>
      <c r="E147" s="72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9" t="s">
        <v>232</v>
      </c>
      <c r="C148" s="90"/>
      <c r="D148" s="90"/>
      <c r="E148" s="91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0" t="s">
        <v>231</v>
      </c>
      <c r="C149" s="71"/>
      <c r="D149" s="71"/>
      <c r="E149" s="72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0" t="s">
        <v>233</v>
      </c>
      <c r="C150" s="71"/>
      <c r="D150" s="71"/>
      <c r="E150" s="72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0" t="s">
        <v>221</v>
      </c>
      <c r="C151" s="71"/>
      <c r="D151" s="71"/>
      <c r="E151" s="72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0" t="s">
        <v>223</v>
      </c>
      <c r="C152" s="71"/>
      <c r="D152" s="71"/>
      <c r="E152" s="72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0" t="s">
        <v>222</v>
      </c>
      <c r="C153" s="71"/>
      <c r="D153" s="71"/>
      <c r="E153" s="72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7" t="s">
        <v>197</v>
      </c>
      <c r="C162" s="68"/>
      <c r="D162" s="68"/>
      <c r="E162" s="69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0" t="s">
        <v>272</v>
      </c>
      <c r="C163" s="71"/>
      <c r="D163" s="71"/>
      <c r="E163" s="72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7" t="s">
        <v>197</v>
      </c>
      <c r="C165" s="68"/>
      <c r="D165" s="68"/>
      <c r="E165" s="69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0" t="s">
        <v>323</v>
      </c>
      <c r="C166" s="71"/>
      <c r="D166" s="71"/>
      <c r="E166" s="72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7" t="s">
        <v>197</v>
      </c>
      <c r="C169" s="68"/>
      <c r="D169" s="68"/>
      <c r="E169" s="69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92" t="s">
        <v>328</v>
      </c>
      <c r="C170" s="93"/>
      <c r="D170" s="93"/>
      <c r="E170" s="94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0" t="s">
        <v>326</v>
      </c>
      <c r="C171" s="71"/>
      <c r="D171" s="71"/>
      <c r="E171" s="72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0" t="s">
        <v>333</v>
      </c>
      <c r="C172" s="71"/>
      <c r="D172" s="71"/>
      <c r="E172" s="72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0" t="s">
        <v>329</v>
      </c>
      <c r="C173" s="71"/>
      <c r="D173" s="71"/>
      <c r="E173" s="72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0" t="s">
        <v>327</v>
      </c>
      <c r="C174" s="71"/>
      <c r="D174" s="71"/>
      <c r="E174" s="72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0" t="s">
        <v>330</v>
      </c>
      <c r="C175" s="71"/>
      <c r="D175" s="71"/>
      <c r="E175" s="72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0" t="s">
        <v>325</v>
      </c>
      <c r="C176" s="71"/>
      <c r="D176" s="71"/>
      <c r="E176" s="72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0" t="s">
        <v>332</v>
      </c>
      <c r="C177" s="71"/>
      <c r="D177" s="71"/>
      <c r="E177" s="72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0" t="s">
        <v>427</v>
      </c>
      <c r="C178" s="71"/>
      <c r="D178" s="71"/>
      <c r="E178" s="72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0" t="s">
        <v>430</v>
      </c>
      <c r="C179" s="71"/>
      <c r="D179" s="71"/>
      <c r="E179" s="72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0" t="s">
        <v>428</v>
      </c>
      <c r="C180" s="71"/>
      <c r="D180" s="71"/>
      <c r="E180" s="72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0" t="s">
        <v>334</v>
      </c>
      <c r="C181" s="71"/>
      <c r="D181" s="71"/>
      <c r="E181" s="72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0" t="s">
        <v>335</v>
      </c>
      <c r="C182" s="71"/>
      <c r="D182" s="71"/>
      <c r="E182" s="72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0" t="s">
        <v>429</v>
      </c>
      <c r="C183" s="71"/>
      <c r="D183" s="71"/>
      <c r="E183" s="72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0" t="s">
        <v>331</v>
      </c>
      <c r="C184" s="71"/>
      <c r="D184" s="71"/>
      <c r="E184" s="72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7" t="s">
        <v>197</v>
      </c>
      <c r="C186" s="68"/>
      <c r="D186" s="68"/>
      <c r="E186" s="69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0" t="s">
        <v>336</v>
      </c>
      <c r="C187" s="71"/>
      <c r="D187" s="71"/>
      <c r="E187" s="72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0" t="s">
        <v>337</v>
      </c>
      <c r="C188" s="71"/>
      <c r="D188" s="71"/>
      <c r="E188" s="72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0" t="s">
        <v>338</v>
      </c>
      <c r="C189" s="71"/>
      <c r="D189" s="71"/>
      <c r="E189" s="72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0" t="s">
        <v>339</v>
      </c>
      <c r="C190" s="71"/>
      <c r="D190" s="71"/>
      <c r="E190" s="72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0" t="s">
        <v>340</v>
      </c>
      <c r="C191" s="71"/>
      <c r="D191" s="71"/>
      <c r="E191" s="72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0" t="s">
        <v>341</v>
      </c>
      <c r="C192" s="71"/>
      <c r="D192" s="71"/>
      <c r="E192" s="72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0" t="s">
        <v>342</v>
      </c>
      <c r="C193" s="71"/>
      <c r="D193" s="71"/>
      <c r="E193" s="72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0" t="s">
        <v>343</v>
      </c>
      <c r="C194" s="71"/>
      <c r="D194" s="71"/>
      <c r="E194" s="72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0" t="s">
        <v>344</v>
      </c>
      <c r="C195" s="71"/>
      <c r="D195" s="71"/>
      <c r="E195" s="72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0" t="s">
        <v>345</v>
      </c>
      <c r="C196" s="71"/>
      <c r="D196" s="71"/>
      <c r="E196" s="72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0" t="s">
        <v>346</v>
      </c>
      <c r="C197" s="71"/>
      <c r="D197" s="71"/>
      <c r="E197" s="72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0" t="s">
        <v>347</v>
      </c>
      <c r="C198" s="71"/>
      <c r="D198" s="71"/>
      <c r="E198" s="72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0" t="s">
        <v>348</v>
      </c>
      <c r="C199" s="71"/>
      <c r="D199" s="71"/>
      <c r="E199" s="72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0" t="s">
        <v>349</v>
      </c>
      <c r="C200" s="71"/>
      <c r="D200" s="71"/>
      <c r="E200" s="72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0" t="s">
        <v>350</v>
      </c>
      <c r="C201" s="71"/>
      <c r="D201" s="71"/>
      <c r="E201" s="72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0" t="s">
        <v>351</v>
      </c>
      <c r="C202" s="71"/>
      <c r="D202" s="71"/>
      <c r="E202" s="72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0" t="s">
        <v>352</v>
      </c>
      <c r="C203" s="71"/>
      <c r="D203" s="71"/>
      <c r="E203" s="72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0" t="s">
        <v>353</v>
      </c>
      <c r="C204" s="71"/>
      <c r="D204" s="71"/>
      <c r="E204" s="72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0" t="s">
        <v>354</v>
      </c>
      <c r="C205" s="71"/>
      <c r="D205" s="71"/>
      <c r="E205" s="72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4" t="s">
        <v>355</v>
      </c>
      <c r="C206" s="85"/>
      <c r="D206" s="85"/>
      <c r="E206" s="86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7" t="s">
        <v>197</v>
      </c>
      <c r="C208" s="68"/>
      <c r="D208" s="68"/>
      <c r="E208" s="69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0" t="s">
        <v>245</v>
      </c>
      <c r="C209" s="71"/>
      <c r="D209" s="71"/>
      <c r="E209" s="72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7" t="s">
        <v>197</v>
      </c>
      <c r="C211" s="68"/>
      <c r="D211" s="68"/>
      <c r="E211" s="69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0" t="s">
        <v>210</v>
      </c>
      <c r="C212" s="71"/>
      <c r="D212" s="71"/>
      <c r="E212" s="72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7" t="s">
        <v>197</v>
      </c>
      <c r="C218" s="68"/>
      <c r="D218" s="68"/>
      <c r="E218" s="69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0" t="s">
        <v>266</v>
      </c>
      <c r="C219" s="71"/>
      <c r="D219" s="71"/>
      <c r="E219" s="72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7" t="s">
        <v>197</v>
      </c>
      <c r="C224" s="68"/>
      <c r="D224" s="68"/>
      <c r="E224" s="69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0" t="s">
        <v>248</v>
      </c>
      <c r="C225" s="71"/>
      <c r="D225" s="71"/>
      <c r="E225" s="72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454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7" t="s">
        <v>197</v>
      </c>
      <c r="C229" s="68"/>
      <c r="D229" s="68"/>
      <c r="E229" s="69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0" t="s">
        <v>295</v>
      </c>
      <c r="C230" s="71"/>
      <c r="D230" s="71"/>
      <c r="E230" s="72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7" t="s">
        <v>197</v>
      </c>
      <c r="C233" s="68"/>
      <c r="D233" s="68"/>
      <c r="E233" s="69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9" t="s">
        <v>253</v>
      </c>
      <c r="C234" s="90"/>
      <c r="D234" s="90"/>
      <c r="E234" s="91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0" t="s">
        <v>256</v>
      </c>
      <c r="C235" s="71"/>
      <c r="D235" s="71"/>
      <c r="E235" s="72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0" t="s">
        <v>255</v>
      </c>
      <c r="C236" s="71"/>
      <c r="D236" s="71"/>
      <c r="E236" s="72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0" t="s">
        <v>254</v>
      </c>
      <c r="C237" s="71"/>
      <c r="D237" s="71"/>
      <c r="E237" s="72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455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7" t="s">
        <v>197</v>
      </c>
      <c r="C240" s="68"/>
      <c r="D240" s="68"/>
      <c r="E240" s="69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0" t="s">
        <v>261</v>
      </c>
      <c r="C241" s="71"/>
      <c r="D241" s="71"/>
      <c r="E241" s="72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7" t="s">
        <v>197</v>
      </c>
      <c r="C247" s="68"/>
      <c r="D247" s="68"/>
      <c r="E247" s="69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0" t="s">
        <v>211</v>
      </c>
      <c r="C248" s="71"/>
      <c r="D248" s="71"/>
      <c r="E248" s="72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456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7" t="s">
        <v>197</v>
      </c>
      <c r="C252" s="68"/>
      <c r="D252" s="68"/>
      <c r="E252" s="69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0" t="s">
        <v>262</v>
      </c>
      <c r="C253" s="71"/>
      <c r="D253" s="71"/>
      <c r="E253" s="72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457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7" t="s">
        <v>197</v>
      </c>
      <c r="C255" s="68"/>
      <c r="D255" s="68"/>
      <c r="E255" s="69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0" t="s">
        <v>308</v>
      </c>
      <c r="C256" s="71"/>
      <c r="D256" s="71"/>
      <c r="E256" s="72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7" t="s">
        <v>197</v>
      </c>
      <c r="C265" s="68"/>
      <c r="D265" s="68"/>
      <c r="E265" s="69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0" t="s">
        <v>259</v>
      </c>
      <c r="C266" s="71"/>
      <c r="D266" s="71"/>
      <c r="E266" s="72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7" t="s">
        <v>197</v>
      </c>
      <c r="C269" s="68"/>
      <c r="D269" s="68"/>
      <c r="E269" s="69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0" t="s">
        <v>313</v>
      </c>
      <c r="C270" s="71"/>
      <c r="D270" s="71"/>
      <c r="E270" s="72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7" t="s">
        <v>197</v>
      </c>
      <c r="C273" s="68"/>
      <c r="D273" s="68"/>
      <c r="E273" s="69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0" t="s">
        <v>358</v>
      </c>
      <c r="C274" s="71"/>
      <c r="D274" s="71"/>
      <c r="E274" s="72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458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7" t="s">
        <v>197</v>
      </c>
      <c r="C277" s="68"/>
      <c r="D277" s="68"/>
      <c r="E277" s="69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0" t="s">
        <v>220</v>
      </c>
      <c r="C278" s="71"/>
      <c r="D278" s="71"/>
      <c r="E278" s="72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7" t="s">
        <v>139</v>
      </c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8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7" t="s">
        <v>197</v>
      </c>
      <c r="C284" s="68"/>
      <c r="D284" s="68"/>
      <c r="E284" s="69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0" t="s">
        <v>304</v>
      </c>
      <c r="C285" s="71"/>
      <c r="D285" s="71"/>
      <c r="E285" s="72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0" t="s">
        <v>301</v>
      </c>
      <c r="C286" s="71"/>
      <c r="D286" s="71"/>
      <c r="E286" s="72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0" t="s">
        <v>298</v>
      </c>
      <c r="C287" s="71"/>
      <c r="D287" s="71"/>
      <c r="E287" s="72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0" t="s">
        <v>299</v>
      </c>
      <c r="C288" s="71"/>
      <c r="D288" s="71"/>
      <c r="E288" s="72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0" t="s">
        <v>302</v>
      </c>
      <c r="C289" s="71"/>
      <c r="D289" s="71"/>
      <c r="E289" s="72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0" t="s">
        <v>300</v>
      </c>
      <c r="C290" s="71"/>
      <c r="D290" s="71"/>
      <c r="E290" s="72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4" t="s">
        <v>303</v>
      </c>
      <c r="C291" s="85"/>
      <c r="D291" s="85"/>
      <c r="E291" s="86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4" t="s">
        <v>478</v>
      </c>
      <c r="C292" s="85"/>
      <c r="D292" s="85"/>
      <c r="E292" s="86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7" t="s">
        <v>140</v>
      </c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8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7" t="s">
        <v>197</v>
      </c>
      <c r="C297" s="68"/>
      <c r="D297" s="68"/>
      <c r="E297" s="69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0" t="s">
        <v>437</v>
      </c>
      <c r="C298" s="71"/>
      <c r="D298" s="71"/>
      <c r="E298" s="72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7" t="s">
        <v>197</v>
      </c>
      <c r="C300" s="68"/>
      <c r="D300" s="68"/>
      <c r="E300" s="69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0" t="s">
        <v>432</v>
      </c>
      <c r="C301" s="71"/>
      <c r="D301" s="71"/>
      <c r="E301" s="72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459</v>
      </c>
      <c r="C302" s="40"/>
      <c r="D302" s="39" t="s">
        <v>13</v>
      </c>
      <c r="E302" s="40" t="s">
        <v>460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7" t="s">
        <v>197</v>
      </c>
      <c r="C303" s="68"/>
      <c r="D303" s="68"/>
      <c r="E303" s="69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0" t="s">
        <v>290</v>
      </c>
      <c r="C304" s="71"/>
      <c r="D304" s="71"/>
      <c r="E304" s="72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7" t="s">
        <v>197</v>
      </c>
      <c r="C306" s="68"/>
      <c r="D306" s="68"/>
      <c r="E306" s="69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0" t="s">
        <v>264</v>
      </c>
      <c r="C307" s="71"/>
      <c r="D307" s="71"/>
      <c r="E307" s="72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7" t="s">
        <v>197</v>
      </c>
      <c r="C309" s="68"/>
      <c r="D309" s="68"/>
      <c r="E309" s="69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0" t="s">
        <v>263</v>
      </c>
      <c r="C310" s="71"/>
      <c r="D310" s="71"/>
      <c r="E310" s="72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7" t="s">
        <v>197</v>
      </c>
      <c r="C312" s="68"/>
      <c r="D312" s="68"/>
      <c r="E312" s="69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0" t="s">
        <v>258</v>
      </c>
      <c r="C313" s="71"/>
      <c r="D313" s="71"/>
      <c r="E313" s="72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7" t="s">
        <v>197</v>
      </c>
      <c r="C317" s="68"/>
      <c r="D317" s="68"/>
      <c r="E317" s="69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0" t="s">
        <v>433</v>
      </c>
      <c r="C318" s="71"/>
      <c r="D318" s="71"/>
      <c r="E318" s="72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7" t="s">
        <v>197</v>
      </c>
      <c r="C321" s="68"/>
      <c r="D321" s="68"/>
      <c r="E321" s="69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0" t="s">
        <v>436</v>
      </c>
      <c r="C322" s="71"/>
      <c r="D322" s="71"/>
      <c r="E322" s="72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461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7" t="s">
        <v>197</v>
      </c>
      <c r="C324" s="68"/>
      <c r="D324" s="68"/>
      <c r="E324" s="69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0" t="s">
        <v>278</v>
      </c>
      <c r="C325" s="71"/>
      <c r="D325" s="71"/>
      <c r="E325" s="72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0" t="s">
        <v>279</v>
      </c>
      <c r="C326" s="71"/>
      <c r="D326" s="71"/>
      <c r="E326" s="72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0" t="s">
        <v>280</v>
      </c>
      <c r="C327" s="71"/>
      <c r="D327" s="71"/>
      <c r="E327" s="72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7" t="s">
        <v>197</v>
      </c>
      <c r="C329" s="68"/>
      <c r="D329" s="68"/>
      <c r="E329" s="69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0" t="s">
        <v>273</v>
      </c>
      <c r="C330" s="71"/>
      <c r="D330" s="71"/>
      <c r="E330" s="72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7" t="s">
        <v>197</v>
      </c>
      <c r="C332" s="68"/>
      <c r="D332" s="68"/>
      <c r="E332" s="69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0" t="s">
        <v>257</v>
      </c>
      <c r="C333" s="71"/>
      <c r="D333" s="71"/>
      <c r="E333" s="72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462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7" t="s">
        <v>197</v>
      </c>
      <c r="C335" s="68"/>
      <c r="D335" s="68"/>
      <c r="E335" s="69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0" t="s">
        <v>307</v>
      </c>
      <c r="C336" s="71"/>
      <c r="D336" s="71"/>
      <c r="E336" s="72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7" t="s">
        <v>197</v>
      </c>
      <c r="C338" s="68"/>
      <c r="D338" s="68"/>
      <c r="E338" s="69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0" t="s">
        <v>271</v>
      </c>
      <c r="C339" s="71"/>
      <c r="D339" s="71"/>
      <c r="E339" s="72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452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7" t="s">
        <v>197</v>
      </c>
      <c r="C342" s="68"/>
      <c r="D342" s="68"/>
      <c r="E342" s="69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0" t="s">
        <v>237</v>
      </c>
      <c r="C343" s="71"/>
      <c r="D343" s="71"/>
      <c r="E343" s="72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7" t="s">
        <v>197</v>
      </c>
      <c r="C346" s="68"/>
      <c r="D346" s="68"/>
      <c r="E346" s="69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0" t="s">
        <v>260</v>
      </c>
      <c r="C347" s="71"/>
      <c r="D347" s="71"/>
      <c r="E347" s="72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7" t="s">
        <v>197</v>
      </c>
      <c r="C349" s="68"/>
      <c r="D349" s="68"/>
      <c r="E349" s="69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0" t="s">
        <v>281</v>
      </c>
      <c r="C350" s="71"/>
      <c r="D350" s="71"/>
      <c r="E350" s="72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7" t="s">
        <v>197</v>
      </c>
      <c r="C352" s="68"/>
      <c r="D352" s="68"/>
      <c r="E352" s="69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0" t="s">
        <v>438</v>
      </c>
      <c r="C353" s="71"/>
      <c r="D353" s="71"/>
      <c r="E353" s="72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7" t="s">
        <v>178</v>
      </c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8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7" t="s">
        <v>197</v>
      </c>
      <c r="C358" s="68"/>
      <c r="D358" s="68"/>
      <c r="E358" s="69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0" t="s">
        <v>286</v>
      </c>
      <c r="C359" s="71"/>
      <c r="D359" s="71"/>
      <c r="E359" s="72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0" t="s">
        <v>287</v>
      </c>
      <c r="C360" s="71"/>
      <c r="D360" s="71"/>
      <c r="E360" s="72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0" t="s">
        <v>288</v>
      </c>
      <c r="C361" s="71"/>
      <c r="D361" s="71"/>
      <c r="E361" s="72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0" t="s">
        <v>289</v>
      </c>
      <c r="C362" s="71"/>
      <c r="D362" s="71"/>
      <c r="E362" s="72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s="3" customFormat="1" ht="14.45" customHeight="1" x14ac:dyDescent="0.25">
      <c r="A365" s="87" t="s">
        <v>479</v>
      </c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8"/>
    </row>
    <row r="366" spans="1:15" s="44" customFormat="1" x14ac:dyDescent="0.25">
      <c r="A366" s="50" t="s">
        <v>480</v>
      </c>
      <c r="B366" s="51" t="s">
        <v>481</v>
      </c>
      <c r="C366" s="51"/>
      <c r="D366" s="50" t="s">
        <v>13</v>
      </c>
      <c r="E366" s="51" t="s">
        <v>482</v>
      </c>
      <c r="F366" s="50">
        <f t="shared" ref="F366:O366" si="70">SUM(F367:F376)</f>
        <v>0</v>
      </c>
      <c r="G366" s="50">
        <f t="shared" si="70"/>
        <v>0</v>
      </c>
      <c r="H366" s="50">
        <f t="shared" si="70"/>
        <v>0</v>
      </c>
      <c r="I366" s="50">
        <f t="shared" si="70"/>
        <v>9</v>
      </c>
      <c r="J366" s="50">
        <f t="shared" si="70"/>
        <v>0</v>
      </c>
      <c r="K366" s="50">
        <f t="shared" si="70"/>
        <v>0</v>
      </c>
      <c r="L366" s="50">
        <f t="shared" si="70"/>
        <v>0</v>
      </c>
      <c r="M366" s="50">
        <f t="shared" si="70"/>
        <v>0</v>
      </c>
      <c r="N366" s="50">
        <f t="shared" si="70"/>
        <v>0</v>
      </c>
      <c r="O366" s="57">
        <f t="shared" si="70"/>
        <v>35662.14</v>
      </c>
    </row>
    <row r="367" spans="1:15" s="3" customFormat="1" x14ac:dyDescent="0.25">
      <c r="A367" s="20" t="s">
        <v>1</v>
      </c>
      <c r="B367" s="67" t="s">
        <v>197</v>
      </c>
      <c r="C367" s="68"/>
      <c r="D367" s="68"/>
      <c r="E367" s="69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56" customFormat="1" x14ac:dyDescent="0.25">
      <c r="A368" s="19" t="s">
        <v>13</v>
      </c>
      <c r="B368" s="62" t="s">
        <v>506</v>
      </c>
      <c r="C368" s="64" t="s">
        <v>507</v>
      </c>
      <c r="D368" s="62"/>
      <c r="E368" s="62"/>
      <c r="F368" s="19"/>
      <c r="G368" s="19"/>
      <c r="H368" s="19"/>
      <c r="I368" s="20">
        <v>1</v>
      </c>
      <c r="J368" s="19"/>
      <c r="K368" s="19"/>
      <c r="L368" s="19"/>
      <c r="M368" s="19"/>
      <c r="N368" s="19"/>
      <c r="O368" s="30">
        <v>3962.46</v>
      </c>
    </row>
    <row r="369" spans="1:15" s="56" customFormat="1" x14ac:dyDescent="0.25">
      <c r="A369" s="19" t="s">
        <v>13</v>
      </c>
      <c r="B369" s="62" t="s">
        <v>483</v>
      </c>
      <c r="C369" s="64" t="s">
        <v>496</v>
      </c>
      <c r="D369" s="62"/>
      <c r="E369" s="62"/>
      <c r="F369" s="19"/>
      <c r="G369" s="19"/>
      <c r="H369" s="19"/>
      <c r="I369" s="20">
        <v>1</v>
      </c>
      <c r="J369" s="19"/>
      <c r="K369" s="19"/>
      <c r="L369" s="19"/>
      <c r="M369" s="19"/>
      <c r="N369" s="19"/>
      <c r="O369" s="30">
        <v>3962.46</v>
      </c>
    </row>
    <row r="370" spans="1:15" s="56" customFormat="1" x14ac:dyDescent="0.25">
      <c r="A370" s="19" t="s">
        <v>13</v>
      </c>
      <c r="B370" s="62" t="s">
        <v>494</v>
      </c>
      <c r="C370" s="64" t="s">
        <v>497</v>
      </c>
      <c r="D370" s="62"/>
      <c r="E370" s="62"/>
      <c r="F370" s="19"/>
      <c r="G370" s="19"/>
      <c r="H370" s="19"/>
      <c r="I370" s="20">
        <v>1</v>
      </c>
      <c r="J370" s="19"/>
      <c r="K370" s="19"/>
      <c r="L370" s="19"/>
      <c r="M370" s="19"/>
      <c r="N370" s="19"/>
      <c r="O370" s="30">
        <v>3962.46</v>
      </c>
    </row>
    <row r="371" spans="1:15" s="56" customFormat="1" x14ac:dyDescent="0.25">
      <c r="A371" s="19" t="s">
        <v>13</v>
      </c>
      <c r="B371" s="62" t="s">
        <v>484</v>
      </c>
      <c r="C371" s="64" t="s">
        <v>498</v>
      </c>
      <c r="D371" s="62"/>
      <c r="E371" s="62"/>
      <c r="F371" s="19"/>
      <c r="G371" s="19"/>
      <c r="H371" s="19"/>
      <c r="I371" s="20">
        <v>1</v>
      </c>
      <c r="J371" s="19"/>
      <c r="K371" s="19"/>
      <c r="L371" s="19"/>
      <c r="M371" s="19"/>
      <c r="N371" s="19"/>
      <c r="O371" s="30">
        <v>3962.46</v>
      </c>
    </row>
    <row r="372" spans="1:15" s="3" customFormat="1" x14ac:dyDescent="0.25">
      <c r="A372" s="19" t="s">
        <v>13</v>
      </c>
      <c r="B372" s="62" t="s">
        <v>485</v>
      </c>
      <c r="C372" s="64" t="s">
        <v>499</v>
      </c>
      <c r="D372" s="62"/>
      <c r="E372" s="62"/>
      <c r="F372" s="20"/>
      <c r="G372" s="20"/>
      <c r="H372" s="20"/>
      <c r="I372" s="20">
        <v>1</v>
      </c>
      <c r="J372" s="20"/>
      <c r="K372" s="20"/>
      <c r="L372" s="20"/>
      <c r="M372" s="20"/>
      <c r="N372" s="20"/>
      <c r="O372" s="30">
        <v>3962.46</v>
      </c>
    </row>
    <row r="373" spans="1:15" s="3" customFormat="1" x14ac:dyDescent="0.25">
      <c r="A373" s="19" t="s">
        <v>13</v>
      </c>
      <c r="B373" s="62" t="s">
        <v>486</v>
      </c>
      <c r="C373" s="64" t="s">
        <v>500</v>
      </c>
      <c r="D373" s="62"/>
      <c r="E373" s="62"/>
      <c r="F373" s="20"/>
      <c r="G373" s="20"/>
      <c r="H373" s="20"/>
      <c r="I373" s="20">
        <v>1</v>
      </c>
      <c r="J373" s="20"/>
      <c r="K373" s="20"/>
      <c r="L373" s="20"/>
      <c r="M373" s="20"/>
      <c r="N373" s="20"/>
      <c r="O373" s="30">
        <v>3962.46</v>
      </c>
    </row>
    <row r="374" spans="1:15" s="3" customFormat="1" x14ac:dyDescent="0.25">
      <c r="A374" s="19" t="s">
        <v>13</v>
      </c>
      <c r="B374" s="63" t="s">
        <v>487</v>
      </c>
      <c r="C374" s="64" t="s">
        <v>501</v>
      </c>
      <c r="D374" s="63"/>
      <c r="E374" s="63"/>
      <c r="F374" s="20"/>
      <c r="G374" s="20"/>
      <c r="H374" s="20"/>
      <c r="I374" s="20">
        <v>1</v>
      </c>
      <c r="J374" s="20"/>
      <c r="K374" s="20"/>
      <c r="L374" s="20"/>
      <c r="M374" s="20"/>
      <c r="N374" s="20"/>
      <c r="O374" s="30">
        <v>3962.46</v>
      </c>
    </row>
    <row r="375" spans="1:15" s="3" customFormat="1" x14ac:dyDescent="0.25">
      <c r="A375" s="19" t="s">
        <v>13</v>
      </c>
      <c r="B375" s="63" t="s">
        <v>488</v>
      </c>
      <c r="C375" s="64" t="s">
        <v>502</v>
      </c>
      <c r="D375" s="63"/>
      <c r="E375" s="63"/>
      <c r="F375" s="20"/>
      <c r="G375" s="20"/>
      <c r="H375" s="20"/>
      <c r="I375" s="20">
        <v>1</v>
      </c>
      <c r="J375" s="20"/>
      <c r="K375" s="20"/>
      <c r="L375" s="20"/>
      <c r="M375" s="20"/>
      <c r="N375" s="20"/>
      <c r="O375" s="30">
        <v>3962.46</v>
      </c>
    </row>
    <row r="376" spans="1:15" s="3" customFormat="1" x14ac:dyDescent="0.25">
      <c r="A376" s="19" t="s">
        <v>13</v>
      </c>
      <c r="B376" s="63" t="s">
        <v>503</v>
      </c>
      <c r="C376" s="64" t="s">
        <v>504</v>
      </c>
      <c r="D376" s="63"/>
      <c r="E376" s="63"/>
      <c r="F376" s="20"/>
      <c r="G376" s="20"/>
      <c r="H376" s="20"/>
      <c r="I376" s="20">
        <v>1</v>
      </c>
      <c r="J376" s="20"/>
      <c r="K376" s="20"/>
      <c r="L376" s="20"/>
      <c r="M376" s="20"/>
      <c r="N376" s="20"/>
      <c r="O376" s="30">
        <v>3962.46</v>
      </c>
    </row>
    <row r="377" spans="1:15" hidden="1" x14ac:dyDescent="0.25">
      <c r="A377" s="11"/>
      <c r="B377" s="10"/>
      <c r="C377" s="10"/>
      <c r="D377" s="11"/>
      <c r="E377" s="12" t="s">
        <v>27</v>
      </c>
      <c r="F377" s="13">
        <f>SUM(F366:F366)</f>
        <v>0</v>
      </c>
      <c r="G377" s="13"/>
      <c r="H377" s="13"/>
      <c r="I377" s="13"/>
      <c r="J377" s="13">
        <f t="shared" ref="J377:O377" si="71">SUM(J366:J366)</f>
        <v>0</v>
      </c>
      <c r="K377" s="13">
        <f t="shared" si="71"/>
        <v>0</v>
      </c>
      <c r="L377" s="13">
        <f t="shared" si="71"/>
        <v>0</v>
      </c>
      <c r="M377" s="13">
        <f t="shared" si="71"/>
        <v>0</v>
      </c>
      <c r="N377" s="13">
        <f t="shared" si="71"/>
        <v>0</v>
      </c>
      <c r="O377" s="32">
        <f t="shared" si="71"/>
        <v>35662.14</v>
      </c>
    </row>
    <row r="378" spans="1:15" s="3" customFormat="1" hidden="1" x14ac:dyDescent="0.25">
      <c r="A378" s="23"/>
      <c r="B378" s="29"/>
      <c r="C378" s="29"/>
      <c r="D378" s="23"/>
      <c r="E378" s="24"/>
      <c r="F378" s="25"/>
      <c r="G378" s="25"/>
      <c r="H378" s="25"/>
      <c r="I378" s="25"/>
      <c r="J378" s="25"/>
      <c r="K378" s="25"/>
      <c r="L378" s="25"/>
      <c r="M378" s="25"/>
      <c r="N378" s="25"/>
      <c r="O378" s="34"/>
    </row>
    <row r="379" spans="1:15" hidden="1" x14ac:dyDescent="0.25">
      <c r="A379" s="87" t="s">
        <v>180</v>
      </c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8"/>
    </row>
    <row r="380" spans="1:15" hidden="1" x14ac:dyDescent="0.25">
      <c r="A380" s="8"/>
      <c r="B380" s="7" t="s">
        <v>9</v>
      </c>
      <c r="C380" s="7"/>
      <c r="D380" s="8" t="s">
        <v>10</v>
      </c>
      <c r="E380" s="7" t="s">
        <v>181</v>
      </c>
      <c r="F380" s="9" t="s">
        <v>12</v>
      </c>
      <c r="G380" s="9"/>
      <c r="H380" s="9"/>
      <c r="I380" s="9"/>
      <c r="J380" s="9" t="s">
        <v>12</v>
      </c>
      <c r="K380" s="9" t="s">
        <v>12</v>
      </c>
      <c r="L380" s="9" t="s">
        <v>12</v>
      </c>
      <c r="M380" s="9" t="s">
        <v>12</v>
      </c>
      <c r="N380" s="9" t="s">
        <v>12</v>
      </c>
      <c r="O380" s="14">
        <v>198.27</v>
      </c>
    </row>
    <row r="381" spans="1:15" hidden="1" x14ac:dyDescent="0.25">
      <c r="A381" s="11"/>
      <c r="B381" s="10"/>
      <c r="C381" s="10"/>
      <c r="D381" s="11"/>
      <c r="E381" s="12" t="s">
        <v>27</v>
      </c>
      <c r="F381" s="13">
        <f>SUM(F380:F380)</f>
        <v>0</v>
      </c>
      <c r="G381" s="13"/>
      <c r="H381" s="13"/>
      <c r="I381" s="13"/>
      <c r="J381" s="13">
        <f t="shared" ref="J381:N381" si="72">SUM(J380:J380)</f>
        <v>0</v>
      </c>
      <c r="K381" s="13">
        <f t="shared" si="72"/>
        <v>0</v>
      </c>
      <c r="L381" s="13">
        <f t="shared" si="72"/>
        <v>0</v>
      </c>
      <c r="M381" s="13">
        <f t="shared" si="72"/>
        <v>0</v>
      </c>
      <c r="N381" s="13">
        <f t="shared" si="72"/>
        <v>0</v>
      </c>
      <c r="O381" s="13">
        <v>0</v>
      </c>
    </row>
    <row r="382" spans="1:15" s="3" customFormat="1" hidden="1" x14ac:dyDescent="0.25">
      <c r="A382" s="23"/>
      <c r="B382" s="29"/>
      <c r="C382" s="29"/>
      <c r="D382" s="23"/>
      <c r="E382" s="24"/>
      <c r="F382" s="25"/>
      <c r="G382" s="25"/>
      <c r="H382" s="25"/>
      <c r="I382" s="25"/>
      <c r="J382" s="25"/>
      <c r="K382" s="25"/>
      <c r="L382" s="25"/>
      <c r="M382" s="25"/>
      <c r="N382" s="25"/>
      <c r="O382" s="34"/>
    </row>
    <row r="383" spans="1:15" s="3" customFormat="1" hidden="1" x14ac:dyDescent="0.25">
      <c r="A383" s="87" t="s">
        <v>186</v>
      </c>
      <c r="B383" s="87"/>
      <c r="C383" s="87"/>
      <c r="D383" s="87"/>
      <c r="E383" s="87"/>
      <c r="F383" s="87"/>
      <c r="G383" s="87"/>
      <c r="H383" s="87"/>
      <c r="I383" s="87"/>
      <c r="J383" s="87"/>
      <c r="K383" s="87"/>
      <c r="L383" s="87"/>
      <c r="M383" s="87"/>
      <c r="N383" s="87"/>
      <c r="O383" s="88"/>
    </row>
    <row r="384" spans="1:15" s="28" customFormat="1" hidden="1" x14ac:dyDescent="0.25">
      <c r="A384" s="39" t="s">
        <v>398</v>
      </c>
      <c r="B384" s="40" t="s">
        <v>189</v>
      </c>
      <c r="C384" s="40"/>
      <c r="D384" s="39" t="s">
        <v>10</v>
      </c>
      <c r="E384" s="40" t="s">
        <v>190</v>
      </c>
      <c r="F384" s="39">
        <f t="shared" ref="F384:N384" si="73">SUM(F385:F397)</f>
        <v>12</v>
      </c>
      <c r="G384" s="39"/>
      <c r="H384" s="39"/>
      <c r="I384" s="39"/>
      <c r="J384" s="39">
        <f t="shared" si="73"/>
        <v>0</v>
      </c>
      <c r="K384" s="39">
        <f t="shared" si="73"/>
        <v>0</v>
      </c>
      <c r="L384" s="39">
        <f t="shared" si="73"/>
        <v>0</v>
      </c>
      <c r="M384" s="39">
        <f t="shared" si="73"/>
        <v>0</v>
      </c>
      <c r="N384" s="39">
        <f t="shared" si="73"/>
        <v>0</v>
      </c>
      <c r="O384" s="41">
        <f>SUM(O385:O397)</f>
        <v>31207.08</v>
      </c>
    </row>
    <row r="385" spans="1:15" s="3" customFormat="1" hidden="1" x14ac:dyDescent="0.25">
      <c r="A385" s="20" t="s">
        <v>1</v>
      </c>
      <c r="B385" s="67" t="s">
        <v>197</v>
      </c>
      <c r="C385" s="68"/>
      <c r="D385" s="68"/>
      <c r="E385" s="69"/>
      <c r="F385" s="20"/>
      <c r="G385" s="20"/>
      <c r="H385" s="20"/>
      <c r="I385" s="20"/>
      <c r="J385" s="20"/>
      <c r="K385" s="20"/>
      <c r="L385" s="20"/>
      <c r="M385" s="20"/>
      <c r="N385" s="20"/>
      <c r="O385" s="21"/>
    </row>
    <row r="386" spans="1:15" s="3" customFormat="1" hidden="1" x14ac:dyDescent="0.25">
      <c r="A386" s="19" t="s">
        <v>10</v>
      </c>
      <c r="B386" s="70" t="s">
        <v>315</v>
      </c>
      <c r="C386" s="71"/>
      <c r="D386" s="71"/>
      <c r="E386" s="72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0" t="s">
        <v>316</v>
      </c>
      <c r="C387" s="71"/>
      <c r="D387" s="71"/>
      <c r="E387" s="72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89" t="s">
        <v>322</v>
      </c>
      <c r="C388" s="90"/>
      <c r="D388" s="90"/>
      <c r="E388" s="91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0" t="s">
        <v>314</v>
      </c>
      <c r="C389" s="71"/>
      <c r="D389" s="71"/>
      <c r="E389" s="72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0" t="s">
        <v>319</v>
      </c>
      <c r="C390" s="71"/>
      <c r="D390" s="71"/>
      <c r="E390" s="72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0" t="s">
        <v>318</v>
      </c>
      <c r="C391" s="71"/>
      <c r="D391" s="71"/>
      <c r="E391" s="72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3" customFormat="1" hidden="1" x14ac:dyDescent="0.25">
      <c r="A392" s="19" t="s">
        <v>10</v>
      </c>
      <c r="B392" s="70" t="s">
        <v>320</v>
      </c>
      <c r="C392" s="71"/>
      <c r="D392" s="71"/>
      <c r="E392" s="72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70" t="s">
        <v>317</v>
      </c>
      <c r="C393" s="71"/>
      <c r="D393" s="71"/>
      <c r="E393" s="72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3" customFormat="1" hidden="1" x14ac:dyDescent="0.25">
      <c r="A394" s="19" t="s">
        <v>10</v>
      </c>
      <c r="B394" s="70" t="s">
        <v>471</v>
      </c>
      <c r="C394" s="71"/>
      <c r="D394" s="71"/>
      <c r="E394" s="72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0" t="s">
        <v>472</v>
      </c>
      <c r="C395" s="71"/>
      <c r="D395" s="71"/>
      <c r="E395" s="72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3" customFormat="1" hidden="1" x14ac:dyDescent="0.25">
      <c r="A396" s="19" t="s">
        <v>10</v>
      </c>
      <c r="B396" s="70" t="s">
        <v>473</v>
      </c>
      <c r="C396" s="71"/>
      <c r="D396" s="71"/>
      <c r="E396" s="72"/>
      <c r="F396" s="20">
        <v>1</v>
      </c>
      <c r="G396" s="20"/>
      <c r="H396" s="20"/>
      <c r="I396" s="20"/>
      <c r="J396" s="20"/>
      <c r="K396" s="20"/>
      <c r="L396" s="20"/>
      <c r="M396" s="20"/>
      <c r="N396" s="20"/>
      <c r="O396" s="30">
        <v>2600.59</v>
      </c>
    </row>
    <row r="397" spans="1:15" s="3" customFormat="1" hidden="1" x14ac:dyDescent="0.25">
      <c r="A397" s="19" t="s">
        <v>10</v>
      </c>
      <c r="B397" s="70" t="s">
        <v>321</v>
      </c>
      <c r="C397" s="71"/>
      <c r="D397" s="71"/>
      <c r="E397" s="72"/>
      <c r="F397" s="20">
        <v>1</v>
      </c>
      <c r="G397" s="20"/>
      <c r="H397" s="20"/>
      <c r="I397" s="20"/>
      <c r="J397" s="20"/>
      <c r="K397" s="20"/>
      <c r="L397" s="20"/>
      <c r="M397" s="20"/>
      <c r="N397" s="20"/>
      <c r="O397" s="30">
        <v>2600.59</v>
      </c>
    </row>
    <row r="398" spans="1:15" s="28" customFormat="1" hidden="1" x14ac:dyDescent="0.25">
      <c r="A398" s="39" t="s">
        <v>399</v>
      </c>
      <c r="B398" s="40" t="s">
        <v>463</v>
      </c>
      <c r="C398" s="40"/>
      <c r="D398" s="39" t="s">
        <v>10</v>
      </c>
      <c r="E398" s="40" t="s">
        <v>464</v>
      </c>
      <c r="F398" s="39">
        <f>SUM(F399:F401)</f>
        <v>2</v>
      </c>
      <c r="G398" s="39"/>
      <c r="H398" s="39"/>
      <c r="I398" s="39"/>
      <c r="J398" s="39">
        <f t="shared" ref="J398:N398" si="74">SUM(J399:J401)</f>
        <v>0</v>
      </c>
      <c r="K398" s="39">
        <f t="shared" si="74"/>
        <v>0</v>
      </c>
      <c r="L398" s="39">
        <f t="shared" si="74"/>
        <v>0</v>
      </c>
      <c r="M398" s="39">
        <f t="shared" si="74"/>
        <v>0</v>
      </c>
      <c r="N398" s="39">
        <f t="shared" si="74"/>
        <v>0</v>
      </c>
      <c r="O398" s="41">
        <f>SUM(O399:O401)</f>
        <v>5201.18</v>
      </c>
    </row>
    <row r="399" spans="1:15" s="3" customFormat="1" hidden="1" x14ac:dyDescent="0.25">
      <c r="A399" s="20" t="s">
        <v>1</v>
      </c>
      <c r="B399" s="67" t="s">
        <v>197</v>
      </c>
      <c r="C399" s="68"/>
      <c r="D399" s="68"/>
      <c r="E399" s="69"/>
      <c r="F399" s="20"/>
      <c r="G399" s="20"/>
      <c r="H399" s="20"/>
      <c r="I399" s="20"/>
      <c r="J399" s="20"/>
      <c r="K399" s="20"/>
      <c r="L399" s="20"/>
      <c r="M399" s="20"/>
      <c r="N399" s="20"/>
      <c r="O399" s="21"/>
    </row>
    <row r="400" spans="1:15" s="3" customFormat="1" hidden="1" x14ac:dyDescent="0.25">
      <c r="A400" s="19" t="s">
        <v>10</v>
      </c>
      <c r="B400" s="70" t="s">
        <v>434</v>
      </c>
      <c r="C400" s="71"/>
      <c r="D400" s="71"/>
      <c r="E400" s="72"/>
      <c r="F400" s="20">
        <v>1</v>
      </c>
      <c r="G400" s="20"/>
      <c r="H400" s="20"/>
      <c r="I400" s="20"/>
      <c r="J400" s="20"/>
      <c r="K400" s="20"/>
      <c r="L400" s="20"/>
      <c r="M400" s="20"/>
      <c r="N400" s="20"/>
      <c r="O400" s="30">
        <v>2600.59</v>
      </c>
    </row>
    <row r="401" spans="1:15" s="3" customFormat="1" hidden="1" x14ac:dyDescent="0.25">
      <c r="A401" s="19" t="s">
        <v>10</v>
      </c>
      <c r="B401" s="70" t="s">
        <v>435</v>
      </c>
      <c r="C401" s="71"/>
      <c r="D401" s="71"/>
      <c r="E401" s="72"/>
      <c r="F401" s="20">
        <v>1</v>
      </c>
      <c r="G401" s="20"/>
      <c r="H401" s="20"/>
      <c r="I401" s="20"/>
      <c r="J401" s="20"/>
      <c r="K401" s="20"/>
      <c r="L401" s="20"/>
      <c r="M401" s="20"/>
      <c r="N401" s="20"/>
      <c r="O401" s="30">
        <v>2600.59</v>
      </c>
    </row>
    <row r="402" spans="1:15" s="44" customFormat="1" hidden="1" x14ac:dyDescent="0.25">
      <c r="A402" s="50" t="s">
        <v>465</v>
      </c>
      <c r="B402" s="51" t="s">
        <v>469</v>
      </c>
      <c r="C402" s="51"/>
      <c r="D402" s="50" t="s">
        <v>10</v>
      </c>
      <c r="E402" s="51" t="s">
        <v>466</v>
      </c>
      <c r="F402" s="50">
        <f t="shared" ref="F402:O402" si="75">SUM(F403:F404)</f>
        <v>1</v>
      </c>
      <c r="G402" s="50"/>
      <c r="H402" s="50"/>
      <c r="I402" s="50"/>
      <c r="J402" s="50">
        <f t="shared" si="75"/>
        <v>0</v>
      </c>
      <c r="K402" s="50">
        <f t="shared" si="75"/>
        <v>0</v>
      </c>
      <c r="L402" s="50">
        <f t="shared" si="75"/>
        <v>0</v>
      </c>
      <c r="M402" s="50">
        <f t="shared" si="75"/>
        <v>0</v>
      </c>
      <c r="N402" s="50">
        <f t="shared" si="75"/>
        <v>0</v>
      </c>
      <c r="O402" s="52">
        <f t="shared" si="75"/>
        <v>520.11800000000005</v>
      </c>
    </row>
    <row r="403" spans="1:15" s="3" customFormat="1" hidden="1" x14ac:dyDescent="0.25">
      <c r="A403" s="20" t="s">
        <v>1</v>
      </c>
      <c r="B403" s="67" t="s">
        <v>197</v>
      </c>
      <c r="C403" s="68"/>
      <c r="D403" s="68"/>
      <c r="E403" s="69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8" customFormat="1" hidden="1" x14ac:dyDescent="0.25">
      <c r="A404" s="53" t="s">
        <v>10</v>
      </c>
      <c r="B404" s="84" t="s">
        <v>470</v>
      </c>
      <c r="C404" s="85"/>
      <c r="D404" s="85"/>
      <c r="E404" s="86"/>
      <c r="F404" s="54">
        <v>1</v>
      </c>
      <c r="G404" s="54"/>
      <c r="H404" s="54"/>
      <c r="I404" s="54"/>
      <c r="J404" s="54"/>
      <c r="K404" s="54"/>
      <c r="L404" s="54"/>
      <c r="M404" s="54"/>
      <c r="N404" s="54"/>
      <c r="O404" s="55">
        <f>2600.59/30*6</f>
        <v>520.11800000000005</v>
      </c>
    </row>
    <row r="405" spans="1:15" s="38" customFormat="1" hidden="1" x14ac:dyDescent="0.25">
      <c r="A405" s="35"/>
      <c r="B405" s="36"/>
      <c r="C405" s="36"/>
      <c r="D405" s="35"/>
      <c r="E405" s="37" t="s">
        <v>27</v>
      </c>
      <c r="F405" s="13">
        <f>F402+F398+F384</f>
        <v>15</v>
      </c>
      <c r="G405" s="13"/>
      <c r="H405" s="13"/>
      <c r="I405" s="13"/>
      <c r="J405" s="13">
        <f>J402+J384</f>
        <v>0</v>
      </c>
      <c r="K405" s="13">
        <f>K402+K384</f>
        <v>0</v>
      </c>
      <c r="L405" s="13">
        <f>L402+L384</f>
        <v>0</v>
      </c>
      <c r="M405" s="13">
        <f>M402+M384</f>
        <v>0</v>
      </c>
      <c r="N405" s="13">
        <f>N402+N384</f>
        <v>0</v>
      </c>
      <c r="O405" s="15">
        <f>O402+O398+O384</f>
        <v>36928.378000000004</v>
      </c>
    </row>
    <row r="406" spans="1:15" s="3" customFormat="1" hidden="1" x14ac:dyDescent="0.25">
      <c r="A406" s="23"/>
      <c r="B406" s="29"/>
      <c r="C406" s="29"/>
      <c r="D406" s="23"/>
      <c r="E406" s="24"/>
      <c r="F406" s="26"/>
      <c r="G406" s="26"/>
      <c r="H406" s="26"/>
      <c r="I406" s="26"/>
      <c r="J406" s="26"/>
      <c r="K406" s="26"/>
      <c r="L406" s="26"/>
      <c r="M406" s="26"/>
      <c r="N406" s="26"/>
      <c r="O406" s="34"/>
    </row>
    <row r="407" spans="1:15" s="3" customFormat="1" hidden="1" x14ac:dyDescent="0.25">
      <c r="A407" s="87" t="s">
        <v>187</v>
      </c>
      <c r="B407" s="87"/>
      <c r="C407" s="87"/>
      <c r="D407" s="87"/>
      <c r="E407" s="87"/>
      <c r="F407" s="87"/>
      <c r="G407" s="87"/>
      <c r="H407" s="87"/>
      <c r="I407" s="87"/>
      <c r="J407" s="87"/>
      <c r="K407" s="87"/>
      <c r="L407" s="87"/>
      <c r="M407" s="87"/>
      <c r="N407" s="87"/>
      <c r="O407" s="88"/>
    </row>
    <row r="408" spans="1:15" s="28" customFormat="1" hidden="1" x14ac:dyDescent="0.25">
      <c r="A408" s="39" t="s">
        <v>400</v>
      </c>
      <c r="B408" s="40" t="s">
        <v>188</v>
      </c>
      <c r="C408" s="40"/>
      <c r="D408" s="39" t="s">
        <v>10</v>
      </c>
      <c r="E408" s="40" t="s">
        <v>467</v>
      </c>
      <c r="F408" s="39">
        <f>SUM(F409:F410)</f>
        <v>1</v>
      </c>
      <c r="G408" s="39"/>
      <c r="H408" s="39"/>
      <c r="I408" s="39"/>
      <c r="J408" s="39">
        <f t="shared" ref="J408:N408" si="76">SUM(J409:J410)</f>
        <v>0</v>
      </c>
      <c r="K408" s="39">
        <f t="shared" si="76"/>
        <v>0</v>
      </c>
      <c r="L408" s="39">
        <f t="shared" si="76"/>
        <v>0</v>
      </c>
      <c r="M408" s="39">
        <f t="shared" si="76"/>
        <v>0</v>
      </c>
      <c r="N408" s="39">
        <f t="shared" si="76"/>
        <v>0</v>
      </c>
      <c r="O408" s="43">
        <f>SUM(O409:O410)</f>
        <v>2600.59</v>
      </c>
    </row>
    <row r="409" spans="1:15" s="3" customFormat="1" hidden="1" x14ac:dyDescent="0.25">
      <c r="A409" s="20" t="s">
        <v>1</v>
      </c>
      <c r="B409" s="67" t="s">
        <v>197</v>
      </c>
      <c r="C409" s="68"/>
      <c r="D409" s="68"/>
      <c r="E409" s="69"/>
      <c r="F409" s="20"/>
      <c r="G409" s="20"/>
      <c r="H409" s="20"/>
      <c r="I409" s="20"/>
      <c r="J409" s="20"/>
      <c r="K409" s="20"/>
      <c r="L409" s="20"/>
      <c r="M409" s="20"/>
      <c r="N409" s="20"/>
      <c r="O409" s="21"/>
    </row>
    <row r="410" spans="1:15" s="3" customFormat="1" hidden="1" x14ac:dyDescent="0.25">
      <c r="A410" s="19" t="s">
        <v>10</v>
      </c>
      <c r="B410" s="70" t="s">
        <v>265</v>
      </c>
      <c r="C410" s="71"/>
      <c r="D410" s="71"/>
      <c r="E410" s="72"/>
      <c r="F410" s="20">
        <v>1</v>
      </c>
      <c r="G410" s="20"/>
      <c r="H410" s="20"/>
      <c r="I410" s="20"/>
      <c r="J410" s="20"/>
      <c r="K410" s="20"/>
      <c r="L410" s="20"/>
      <c r="M410" s="20"/>
      <c r="N410" s="20"/>
      <c r="O410" s="30">
        <v>2600.59</v>
      </c>
    </row>
    <row r="411" spans="1:15" s="3" customFormat="1" hidden="1" x14ac:dyDescent="0.25">
      <c r="A411" s="73" t="s">
        <v>27</v>
      </c>
      <c r="B411" s="74"/>
      <c r="C411" s="74"/>
      <c r="D411" s="74"/>
      <c r="E411" s="75"/>
      <c r="F411" s="13">
        <f>F408</f>
        <v>1</v>
      </c>
      <c r="G411" s="13"/>
      <c r="H411" s="13"/>
      <c r="I411" s="13"/>
      <c r="J411" s="13">
        <f t="shared" ref="J411:N411" si="77">J408</f>
        <v>0</v>
      </c>
      <c r="K411" s="13">
        <f t="shared" si="77"/>
        <v>0</v>
      </c>
      <c r="L411" s="13">
        <f t="shared" si="77"/>
        <v>0</v>
      </c>
      <c r="M411" s="13">
        <f t="shared" si="77"/>
        <v>0</v>
      </c>
      <c r="N411" s="13">
        <f t="shared" si="77"/>
        <v>0</v>
      </c>
      <c r="O411" s="32">
        <f>O408</f>
        <v>2600.59</v>
      </c>
    </row>
    <row r="412" spans="1:15" s="3" customFormat="1" hidden="1" x14ac:dyDescent="0.25">
      <c r="A412" s="76"/>
      <c r="B412" s="77"/>
      <c r="C412" s="77"/>
      <c r="D412" s="77"/>
      <c r="E412" s="77"/>
      <c r="F412" s="77"/>
      <c r="G412" s="77"/>
      <c r="H412" s="77"/>
      <c r="I412" s="77"/>
      <c r="J412" s="77"/>
      <c r="K412" s="77"/>
      <c r="L412" s="77"/>
      <c r="M412" s="77"/>
      <c r="N412" s="77"/>
      <c r="O412" s="78"/>
    </row>
    <row r="413" spans="1:15" hidden="1" x14ac:dyDescent="0.25">
      <c r="A413" s="79" t="s">
        <v>182</v>
      </c>
      <c r="B413" s="80"/>
      <c r="C413" s="80"/>
      <c r="D413" s="80"/>
      <c r="E413" s="81"/>
      <c r="F413" s="2">
        <f>F411+F405+F377+F363+F354+F293+F280+F121+F106+F97+F83</f>
        <v>180</v>
      </c>
      <c r="G413" s="2"/>
      <c r="H413" s="2"/>
      <c r="I413" s="2"/>
      <c r="J413" s="2">
        <f ca="1">J411+J405+J377+J363+J354+J293+J280+J121+J97+J83</f>
        <v>0</v>
      </c>
      <c r="K413" s="2">
        <f ca="1">K411+K405+K377+K363+K354+K293+K280+K121+K97+K83</f>
        <v>0</v>
      </c>
      <c r="L413" s="2">
        <v>4</v>
      </c>
      <c r="M413" s="2">
        <f ca="1">M411+M405+M377+M363+M354+M293+M280+M121+M97+M83</f>
        <v>0</v>
      </c>
      <c r="N413" s="2">
        <v>0</v>
      </c>
      <c r="O413" s="49">
        <f>O411+O405+O377+O363+O354+O293+O280+O121+O106+O97+O83</f>
        <v>521049.19599999994</v>
      </c>
    </row>
    <row r="414" spans="1:15" hidden="1" x14ac:dyDescent="0.25">
      <c r="F414" s="16">
        <f>F413+L413</f>
        <v>184</v>
      </c>
      <c r="G414" s="16"/>
      <c r="H414" s="16"/>
      <c r="I414" s="16"/>
    </row>
    <row r="415" spans="1:15" x14ac:dyDescent="0.25">
      <c r="A415" s="82" t="s">
        <v>441</v>
      </c>
      <c r="B415" s="82"/>
      <c r="C415" s="82"/>
      <c r="D415" s="82"/>
      <c r="E415" s="46" t="s">
        <v>442</v>
      </c>
      <c r="J415" s="1"/>
      <c r="K415" s="1"/>
      <c r="L415" s="1"/>
      <c r="M415" s="1"/>
      <c r="N415" s="1"/>
      <c r="O415" s="1"/>
    </row>
    <row r="416" spans="1:15" ht="15" customHeight="1" x14ac:dyDescent="0.25">
      <c r="A416" s="83" t="s">
        <v>422</v>
      </c>
      <c r="B416" s="83"/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</row>
    <row r="417" spans="1:15" x14ac:dyDescent="0.25">
      <c r="A417" s="83"/>
      <c r="B417" s="83"/>
      <c r="C417" s="83"/>
      <c r="D417" s="83"/>
      <c r="E417" s="83"/>
      <c r="F417" s="83"/>
      <c r="G417" s="83"/>
      <c r="H417" s="83"/>
      <c r="I417" s="83"/>
      <c r="J417" s="83"/>
      <c r="K417" s="83"/>
      <c r="L417" s="83"/>
      <c r="M417" s="83"/>
      <c r="N417" s="83"/>
      <c r="O417" s="83"/>
    </row>
    <row r="418" spans="1:15" x14ac:dyDescent="0.25">
      <c r="A418" s="83"/>
      <c r="B418" s="83"/>
      <c r="C418" s="83"/>
      <c r="D418" s="83"/>
      <c r="E418" s="83"/>
      <c r="F418" s="83"/>
      <c r="G418" s="83"/>
      <c r="H418" s="83"/>
      <c r="I418" s="83"/>
      <c r="J418" s="83"/>
      <c r="K418" s="83"/>
      <c r="L418" s="83"/>
      <c r="M418" s="83"/>
      <c r="N418" s="83"/>
      <c r="O418" s="83"/>
    </row>
    <row r="419" spans="1:15" x14ac:dyDescent="0.25">
      <c r="A419" s="83"/>
      <c r="B419" s="83"/>
      <c r="C419" s="83"/>
      <c r="D419" s="83"/>
      <c r="E419" s="83"/>
      <c r="F419" s="83"/>
      <c r="G419" s="83"/>
      <c r="H419" s="83"/>
      <c r="I419" s="83"/>
      <c r="J419" s="83"/>
      <c r="K419" s="83"/>
      <c r="L419" s="83"/>
      <c r="M419" s="83"/>
      <c r="N419" s="83"/>
      <c r="O419" s="83"/>
    </row>
    <row r="420" spans="1:15" x14ac:dyDescent="0.25">
      <c r="A420" s="45"/>
      <c r="B420" s="45"/>
      <c r="C420" s="45"/>
      <c r="D420" s="45"/>
      <c r="E420" s="45"/>
      <c r="F420" s="45"/>
      <c r="G420" s="45"/>
      <c r="H420" s="45"/>
      <c r="I420" s="45"/>
      <c r="J420" s="45"/>
      <c r="K420" s="45"/>
      <c r="L420" s="45"/>
      <c r="M420" s="45"/>
      <c r="N420" s="45"/>
      <c r="O420" s="45"/>
    </row>
    <row r="421" spans="1:15" x14ac:dyDescent="0.25">
      <c r="A421" s="66"/>
      <c r="B421" s="66"/>
      <c r="C421" s="66"/>
      <c r="D421" s="66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</row>
    <row r="422" spans="1:15" x14ac:dyDescent="0.25">
      <c r="A422" s="66"/>
      <c r="B422" s="66"/>
      <c r="C422" s="66"/>
      <c r="D422" s="66"/>
      <c r="E422" s="48" t="s">
        <v>443</v>
      </c>
      <c r="F422" s="47"/>
      <c r="G422" s="47"/>
      <c r="H422" s="47"/>
      <c r="I422" s="47"/>
      <c r="J422" s="47"/>
      <c r="K422" s="47"/>
      <c r="L422" s="47"/>
      <c r="M422" s="47"/>
      <c r="N422" s="47"/>
      <c r="O422" s="47"/>
    </row>
  </sheetData>
  <mergeCells count="279">
    <mergeCell ref="B75:E75"/>
    <mergeCell ref="B76:E76"/>
    <mergeCell ref="B77:E77"/>
    <mergeCell ref="B81:E81"/>
    <mergeCell ref="B394:E394"/>
    <mergeCell ref="B395:E395"/>
    <mergeCell ref="B396:E396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99:E399"/>
    <mergeCell ref="B400:E400"/>
    <mergeCell ref="B401:E401"/>
    <mergeCell ref="A379:O379"/>
    <mergeCell ref="A383:O383"/>
    <mergeCell ref="B385:E385"/>
    <mergeCell ref="B386:E386"/>
    <mergeCell ref="B360:E360"/>
    <mergeCell ref="B361:E361"/>
    <mergeCell ref="B362:E362"/>
    <mergeCell ref="A365:O365"/>
    <mergeCell ref="B367:E367"/>
    <mergeCell ref="A9:B9"/>
    <mergeCell ref="A422:D422"/>
    <mergeCell ref="A421:D421"/>
    <mergeCell ref="B409:E409"/>
    <mergeCell ref="B410:E410"/>
    <mergeCell ref="A411:E411"/>
    <mergeCell ref="A412:O412"/>
    <mergeCell ref="A413:E413"/>
    <mergeCell ref="A415:D415"/>
    <mergeCell ref="A416:O416"/>
    <mergeCell ref="A417:O417"/>
    <mergeCell ref="A418:O418"/>
    <mergeCell ref="A419:O419"/>
    <mergeCell ref="B393:E393"/>
    <mergeCell ref="B397:E397"/>
    <mergeCell ref="B403:E403"/>
    <mergeCell ref="B404:E404"/>
    <mergeCell ref="A407:O407"/>
    <mergeCell ref="B387:E387"/>
    <mergeCell ref="B388:E388"/>
    <mergeCell ref="B389:E389"/>
    <mergeCell ref="B390:E390"/>
    <mergeCell ref="B391:E391"/>
    <mergeCell ref="B392:E39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2019-03-26T11:10:03Z</dcterms:modified>
</cp:coreProperties>
</file>