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'!$A$1:$O$419</definedName>
  </definedNames>
  <calcPr calcId="152511"/>
</workbook>
</file>

<file path=xl/calcChain.xml><?xml version="1.0" encoding="utf-8"?>
<calcChain xmlns="http://schemas.openxmlformats.org/spreadsheetml/2006/main">
  <c r="G276" i="24" l="1"/>
  <c r="H276" i="24"/>
  <c r="I276" i="24"/>
  <c r="J276" i="24"/>
  <c r="K276" i="24"/>
  <c r="L276" i="24"/>
  <c r="M276" i="24"/>
  <c r="O276" i="24" l="1"/>
  <c r="N276" i="24"/>
  <c r="F276" i="24"/>
  <c r="O78" i="24" l="1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N395" i="24"/>
  <c r="M395" i="24"/>
  <c r="L395" i="24"/>
  <c r="K395" i="24"/>
  <c r="J395" i="24"/>
  <c r="F395" i="24"/>
  <c r="O48" i="24"/>
  <c r="O36" i="24" l="1"/>
  <c r="O35" i="24"/>
  <c r="O34" i="24"/>
  <c r="O28" i="24" l="1"/>
  <c r="N405" i="24" l="1"/>
  <c r="N408" i="24" s="1"/>
  <c r="M405" i="24"/>
  <c r="M408" i="24" s="1"/>
  <c r="L405" i="24"/>
  <c r="L408" i="24" s="1"/>
  <c r="K405" i="24"/>
  <c r="K408" i="24" s="1"/>
  <c r="J405" i="24"/>
  <c r="J408" i="24" s="1"/>
  <c r="F405" i="24"/>
  <c r="F408" i="24" s="1"/>
  <c r="N399" i="24"/>
  <c r="M399" i="24"/>
  <c r="L399" i="24"/>
  <c r="K399" i="24"/>
  <c r="J399" i="24"/>
  <c r="F399" i="24"/>
  <c r="N381" i="24"/>
  <c r="M381" i="24"/>
  <c r="L381" i="24"/>
  <c r="K381" i="24"/>
  <c r="J381" i="24"/>
  <c r="F381" i="24"/>
  <c r="N378" i="24"/>
  <c r="M378" i="24"/>
  <c r="L378" i="24"/>
  <c r="K378" i="24"/>
  <c r="J378" i="24"/>
  <c r="F378" i="24"/>
  <c r="N369" i="24"/>
  <c r="N374" i="24" s="1"/>
  <c r="M369" i="24"/>
  <c r="M374" i="24" s="1"/>
  <c r="L369" i="24"/>
  <c r="L374" i="24" s="1"/>
  <c r="K369" i="24"/>
  <c r="K374" i="24" s="1"/>
  <c r="J369" i="24"/>
  <c r="J374" i="24" s="1"/>
  <c r="F369" i="24"/>
  <c r="F374" i="24" s="1"/>
  <c r="N360" i="24"/>
  <c r="N366" i="24" s="1"/>
  <c r="M360" i="24"/>
  <c r="M366" i="24" s="1"/>
  <c r="L360" i="24"/>
  <c r="L366" i="24" s="1"/>
  <c r="K360" i="24"/>
  <c r="K366" i="24" s="1"/>
  <c r="J360" i="24"/>
  <c r="J366" i="24" s="1"/>
  <c r="F360" i="24"/>
  <c r="F366" i="24" s="1"/>
  <c r="N354" i="24"/>
  <c r="M354" i="24"/>
  <c r="L354" i="24"/>
  <c r="K354" i="24"/>
  <c r="J354" i="24"/>
  <c r="F354" i="24"/>
  <c r="N351" i="24"/>
  <c r="M351" i="24"/>
  <c r="L351" i="24"/>
  <c r="K351" i="24"/>
  <c r="J351" i="24"/>
  <c r="F351" i="24"/>
  <c r="N348" i="24"/>
  <c r="M348" i="24"/>
  <c r="L348" i="24"/>
  <c r="K348" i="24"/>
  <c r="J348" i="24"/>
  <c r="F348" i="24"/>
  <c r="N344" i="24"/>
  <c r="M344" i="24"/>
  <c r="L344" i="24"/>
  <c r="K344" i="24"/>
  <c r="J344" i="24"/>
  <c r="F344" i="24"/>
  <c r="N340" i="24"/>
  <c r="M340" i="24"/>
  <c r="L340" i="24"/>
  <c r="K340" i="24"/>
  <c r="J340" i="24"/>
  <c r="F340" i="24"/>
  <c r="N337" i="24"/>
  <c r="M337" i="24"/>
  <c r="L337" i="24"/>
  <c r="K337" i="24"/>
  <c r="J337" i="24"/>
  <c r="F337" i="24"/>
  <c r="N334" i="24"/>
  <c r="M334" i="24"/>
  <c r="L334" i="24"/>
  <c r="K334" i="24"/>
  <c r="J334" i="24"/>
  <c r="F334" i="24"/>
  <c r="N331" i="24"/>
  <c r="M331" i="24"/>
  <c r="L331" i="24"/>
  <c r="K331" i="24"/>
  <c r="J331" i="24"/>
  <c r="F331" i="24"/>
  <c r="N326" i="24"/>
  <c r="M326" i="24"/>
  <c r="L326" i="24"/>
  <c r="K326" i="24"/>
  <c r="J326" i="24"/>
  <c r="F326" i="24"/>
  <c r="N323" i="24"/>
  <c r="M323" i="24"/>
  <c r="L323" i="24"/>
  <c r="K323" i="24"/>
  <c r="J323" i="24"/>
  <c r="F323" i="24"/>
  <c r="N319" i="24"/>
  <c r="M319" i="24"/>
  <c r="L319" i="24"/>
  <c r="K319" i="24"/>
  <c r="J319" i="24"/>
  <c r="F319" i="24"/>
  <c r="N314" i="24"/>
  <c r="M314" i="24"/>
  <c r="L314" i="24"/>
  <c r="K314" i="24"/>
  <c r="J314" i="24"/>
  <c r="F314" i="24"/>
  <c r="N311" i="24"/>
  <c r="M311" i="24"/>
  <c r="L311" i="24"/>
  <c r="K311" i="24"/>
  <c r="J311" i="24"/>
  <c r="F311" i="24"/>
  <c r="N308" i="24"/>
  <c r="M308" i="24"/>
  <c r="L308" i="24"/>
  <c r="K308" i="24"/>
  <c r="J308" i="24"/>
  <c r="F308" i="24"/>
  <c r="N305" i="24"/>
  <c r="M305" i="24"/>
  <c r="L305" i="24"/>
  <c r="K305" i="24"/>
  <c r="J305" i="24"/>
  <c r="F305" i="24"/>
  <c r="N302" i="24"/>
  <c r="M302" i="24"/>
  <c r="L302" i="24"/>
  <c r="K302" i="24"/>
  <c r="J302" i="24"/>
  <c r="F302" i="24"/>
  <c r="N299" i="24"/>
  <c r="M299" i="24"/>
  <c r="L299" i="24"/>
  <c r="K299" i="24"/>
  <c r="J299" i="24"/>
  <c r="F299" i="24"/>
  <c r="N286" i="24"/>
  <c r="N296" i="24" s="1"/>
  <c r="M286" i="24"/>
  <c r="M296" i="24" s="1"/>
  <c r="L286" i="24"/>
  <c r="L296" i="24" s="1"/>
  <c r="K286" i="24"/>
  <c r="K296" i="24" s="1"/>
  <c r="J286" i="24"/>
  <c r="J296" i="24" s="1"/>
  <c r="F286" i="24"/>
  <c r="F296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K254" i="24"/>
  <c r="K251" i="24" s="1"/>
  <c r="K246" i="24" s="1"/>
  <c r="J254" i="24"/>
  <c r="J251" i="24" s="1"/>
  <c r="J246" i="24" s="1"/>
  <c r="F254" i="24"/>
  <c r="O251" i="24"/>
  <c r="L251" i="24"/>
  <c r="L246" i="24" s="1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402" i="24"/>
  <c r="K402" i="24"/>
  <c r="M402" i="24"/>
  <c r="F357" i="24"/>
  <c r="K357" i="24"/>
  <c r="M357" i="24"/>
  <c r="J357" i="24"/>
  <c r="L357" i="24"/>
  <c r="N357" i="24"/>
  <c r="J402" i="24"/>
  <c r="L402" i="24"/>
  <c r="N402" i="24"/>
  <c r="J83" i="24"/>
  <c r="L83" i="24"/>
  <c r="N83" i="24"/>
  <c r="O121" i="24"/>
  <c r="K83" i="24"/>
  <c r="M83" i="24"/>
  <c r="F121" i="24"/>
  <c r="J283" i="24" l="1"/>
  <c r="K283" i="24"/>
  <c r="M283" i="24"/>
  <c r="N283" i="24"/>
  <c r="F283" i="24" l="1"/>
  <c r="F410" i="24" s="1"/>
  <c r="F411" i="24" s="1"/>
  <c r="M410" i="24"/>
  <c r="K109" i="24"/>
  <c r="J410" i="24"/>
  <c r="L109" i="24"/>
  <c r="N109" i="24"/>
  <c r="N115" i="24"/>
  <c r="N121" i="24"/>
  <c r="J106" i="24"/>
  <c r="J100" i="24"/>
  <c r="J109" i="24"/>
  <c r="J115" i="24"/>
  <c r="J121" i="24"/>
  <c r="M109" i="24"/>
  <c r="M115" i="24"/>
  <c r="M121" i="24"/>
  <c r="K410" i="24"/>
  <c r="K121" i="24"/>
  <c r="K115" i="24"/>
  <c r="K106" i="24"/>
  <c r="K100" i="24"/>
  <c r="L121" i="24"/>
  <c r="L115" i="24"/>
  <c r="M106" i="24"/>
  <c r="M100" i="24"/>
  <c r="L100" i="24"/>
  <c r="L106" i="24"/>
  <c r="N106" i="24"/>
  <c r="N100" i="24"/>
</calcChain>
</file>

<file path=xl/sharedStrings.xml><?xml version="1.0" encoding="utf-8"?>
<sst xmlns="http://schemas.openxmlformats.org/spreadsheetml/2006/main" count="1159" uniqueCount="499">
  <si>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</si>
  <si>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</si>
  <si>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</si>
  <si>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</si>
  <si>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</si>
  <si>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</si>
  <si>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</si>
  <si>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</si>
  <si>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</si>
  <si>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</si>
  <si>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</si>
  <si>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</si>
  <si>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</si>
  <si>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</si>
  <si>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</si>
  <si>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</si>
  <si>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</si>
  <si>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</si>
  <si>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</si>
  <si>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</si>
  <si>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</si>
  <si>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</si>
  <si>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</si>
  <si>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</si>
  <si>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</si>
  <si>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</si>
  <si>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</si>
  <si>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</si>
  <si>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</si>
  <si>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</si>
  <si>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</si>
  <si>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</si>
  <si>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</si>
  <si>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</si>
  <si>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</si>
  <si>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</si>
  <si>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</si>
  <si>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</si>
  <si>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</si>
  <si>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</si>
  <si>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</si>
  <si>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</si>
  <si>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</si>
  <si>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</si>
  <si>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</si>
  <si>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</si>
  <si>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</si>
  <si>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</si>
  <si>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</si>
  <si>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</si>
  <si>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</si>
  <si>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</si>
  <si>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</si>
  <si>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</si>
  <si>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</si>
  <si>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</si>
  <si>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</si>
  <si>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</si>
  <si>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</si>
  <si>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</si>
  <si>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</si>
  <si>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</si>
  <si>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</si>
  <si>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</si>
  <si>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</si>
  <si>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</si>
  <si>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</si>
  <si>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</si>
  <si>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</si>
  <si>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</si>
  <si>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</si>
  <si>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</si>
  <si>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</si>
  <si>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</si>
  <si>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</si>
  <si>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</si>
  <si>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</si>
  <si>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</si>
  <si>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</si>
  <si>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</si>
  <si>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</si>
  <si>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</si>
  <si>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</si>
  <si>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</si>
  <si>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</si>
  <si>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</si>
  <si>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</si>
  <si>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</si>
  <si>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</si>
  <si>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</si>
  <si>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</si>
  <si>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</si>
  <si>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</si>
  <si>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</si>
  <si>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</si>
  <si>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</si>
  <si>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</si>
  <si>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</si>
  <si>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</si>
  <si>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</si>
  <si>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</si>
  <si>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</si>
  <si>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</si>
  <si>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</si>
  <si>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</si>
  <si>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</si>
  <si>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</si>
  <si>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</si>
  <si>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</si>
  <si>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</si>
  <si>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</si>
  <si>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</si>
  <si>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</si>
  <si>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</si>
  <si>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</si>
  <si>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</si>
  <si>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</si>
  <si>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</si>
  <si>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</si>
  <si>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</si>
  <si>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</si>
  <si>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</si>
  <si>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</si>
  <si>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</si>
  <si>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</si>
  <si>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</si>
  <si>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</si>
  <si>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</si>
  <si>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</si>
  <si>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</si>
  <si>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</si>
  <si>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</si>
  <si>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</si>
  <si>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</si>
  <si>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</si>
  <si>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</si>
  <si>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</si>
  <si>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</si>
  <si>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</si>
  <si>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</si>
  <si>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</si>
  <si>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</si>
  <si>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</si>
  <si>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</si>
  <si>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</si>
  <si>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</si>
  <si>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</si>
  <si>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</si>
  <si>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</si>
  <si>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</si>
  <si>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</si>
  <si>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</si>
  <si>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</si>
  <si>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</si>
  <si>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</si>
  <si>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</si>
  <si>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</si>
  <si>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</si>
  <si>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</si>
  <si>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</si>
  <si>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</si>
  <si>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</si>
  <si>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</si>
  <si>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</si>
  <si>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</si>
  <si>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</si>
  <si>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</si>
  <si>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</si>
  <si>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</si>
  <si>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</si>
  <si>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</si>
  <si>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</si>
  <si>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</si>
  <si>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</si>
  <si>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</si>
  <si>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</si>
  <si>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</si>
  <si>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</si>
  <si>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</si>
  <si>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</si>
  <si>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</si>
  <si>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</si>
  <si>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</si>
  <si>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</si>
  <si>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</si>
  <si>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</si>
  <si>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</si>
  <si>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</si>
  <si>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</si>
  <si>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</si>
  <si>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</si>
  <si>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</si>
  <si>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</si>
  <si>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</si>
  <si>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</si>
  <si>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</si>
  <si>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</si>
  <si>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</si>
  <si>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</si>
  <si>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</si>
  <si>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</si>
  <si>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</si>
  <si>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</si>
  <si>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</si>
  <si>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</si>
  <si>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</si>
  <si>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</si>
  <si>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</si>
  <si>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</si>
  <si>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</si>
  <si>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</si>
  <si>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</si>
  <si>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</si>
  <si>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</si>
  <si>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</si>
  <si>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</si>
  <si>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</si>
  <si>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</si>
  <si>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</si>
  <si>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</si>
  <si>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</si>
  <si>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</si>
  <si>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</si>
  <si>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</si>
  <si>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</si>
  <si>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</si>
  <si>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</si>
  <si>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</si>
  <si>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</si>
  <si>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</si>
  <si>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</si>
  <si>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</si>
  <si>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</si>
  <si>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</si>
  <si>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</si>
  <si>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</si>
  <si>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</si>
  <si>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</si>
  <si>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</si>
  <si>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</si>
  <si>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</si>
  <si>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</si>
  <si>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</si>
  <si>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</si>
  <si>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</si>
  <si>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</si>
  <si>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</si>
  <si>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</si>
  <si>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</si>
  <si>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</si>
  <si>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</si>
  <si>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</si>
  <si>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</si>
  <si>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</si>
  <si>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</si>
  <si>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</si>
  <si>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</si>
  <si>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</si>
  <si>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</si>
  <si>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</si>
  <si>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</si>
  <si>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</si>
  <si>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</si>
  <si>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</si>
  <si>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</si>
  <si>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</si>
  <si>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</si>
  <si>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</si>
  <si>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</si>
  <si>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</si>
  <si>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</si>
  <si>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</si>
  <si>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</si>
  <si>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</si>
  <si>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</si>
  <si>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</si>
  <si>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</si>
  <si>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</si>
  <si>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</si>
  <si>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</si>
  <si>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</si>
  <si>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</si>
  <si>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</si>
  <si>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</si>
  <si>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</si>
  <si>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</si>
  <si>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</si>
  <si>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</si>
  <si>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</si>
  <si>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</si>
  <si>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</si>
  <si>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</si>
  <si>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</si>
  <si>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</si>
  <si>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</si>
  <si>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</si>
  <si>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</si>
  <si>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</si>
  <si>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</si>
  <si>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</si>
  <si>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</si>
  <si>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</si>
  <si>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</si>
  <si>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</si>
  <si>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</si>
  <si>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</si>
  <si>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</si>
  <si>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</si>
  <si>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</si>
  <si>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</si>
  <si>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</si>
  <si>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</si>
  <si>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</si>
  <si>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</si>
  <si>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</si>
  <si>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</si>
  <si>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</si>
  <si>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</si>
  <si>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</si>
  <si>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</si>
  <si>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</si>
  <si>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</si>
  <si>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</si>
  <si>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</si>
  <si>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</si>
  <si>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</si>
  <si>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</si>
  <si>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</si>
  <si>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</si>
  <si>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</si>
  <si>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</si>
  <si>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</si>
  <si>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</si>
  <si>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</si>
  <si>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</si>
  <si>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</si>
  <si>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</si>
  <si>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</si>
  <si>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</si>
  <si>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</si>
  <si>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</si>
  <si>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</si>
  <si>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</si>
  <si>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</si>
  <si>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</si>
  <si>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</si>
  <si>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</si>
  <si>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</si>
  <si>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</si>
  <si>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</si>
  <si>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</si>
  <si>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</si>
  <si>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</si>
  <si>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</si>
  <si>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</si>
  <si>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</si>
  <si>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</si>
  <si>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</si>
  <si>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</si>
  <si>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</si>
  <si>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</si>
  <si>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</si>
  <si>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</si>
  <si>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</si>
  <si>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</si>
  <si>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</si>
  <si>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</si>
  <si>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</si>
  <si>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</si>
  <si>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</si>
  <si>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</si>
  <si>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</si>
  <si>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</si>
  <si>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</si>
  <si>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</si>
  <si>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</si>
  <si>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</si>
  <si>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</si>
  <si>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</si>
  <si>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</si>
  <si>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</si>
  <si>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</si>
  <si>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</si>
  <si>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</si>
  <si>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</si>
  <si>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</si>
  <si>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</si>
  <si>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</si>
  <si>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</si>
  <si>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</si>
  <si>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</si>
  <si>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</si>
  <si>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</si>
  <si>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</si>
  <si>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</si>
  <si>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</si>
  <si>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</si>
  <si>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</si>
  <si>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</si>
  <si>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</si>
  <si>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</si>
  <si>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</si>
  <si>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</si>
  <si>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</si>
  <si>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</si>
  <si>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</si>
  <si>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</si>
  <si>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</si>
  <si>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</si>
  <si>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</si>
  <si>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</si>
  <si>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</si>
  <si>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</si>
  <si>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</si>
  <si>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</si>
  <si>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</si>
  <si>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</si>
  <si>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</si>
  <si>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</si>
  <si>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</si>
  <si>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</si>
  <si>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</si>
  <si>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</si>
  <si>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</si>
  <si>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</si>
  <si>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</si>
  <si>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</si>
  <si>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</si>
  <si>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</si>
  <si>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</si>
  <si>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</si>
  <si>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</si>
  <si>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</si>
  <si>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</si>
  <si>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</si>
  <si>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</si>
  <si>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</si>
  <si>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</si>
  <si>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</si>
  <si>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</si>
  <si>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</si>
  <si>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</si>
  <si>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</si>
  <si>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</si>
  <si>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</si>
  <si>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</si>
  <si>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</si>
  <si>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</si>
  <si>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</si>
  <si>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</si>
  <si>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</si>
  <si>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</si>
  <si>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</si>
  <si>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</si>
  <si>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</si>
  <si>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</si>
  <si>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</si>
  <si>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</si>
  <si>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</si>
  <si>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</si>
  <si>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</si>
  <si>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</si>
  <si>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</si>
  <si>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</si>
  <si>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</si>
  <si>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</si>
  <si>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</si>
  <si>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</si>
  <si>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</si>
  <si>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</si>
  <si>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</si>
  <si>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</si>
  <si>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</si>
  <si>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</si>
  <si>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</si>
  <si>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</si>
  <si>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</si>
  <si>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</si>
  <si>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</si>
  <si>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</si>
  <si>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</si>
  <si>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06.66</t>
  </si>
  <si>
    <t>Fazenda da Papuda S/N</t>
  </si>
  <si>
    <t>Floriano Pereira Lima</t>
  </si>
  <si>
    <t>Gloria Alves da Conceição</t>
  </si>
  <si>
    <t xml:space="preserve">Unidade de Internação do São Sebastião (UISS) </t>
  </si>
  <si>
    <t>Djalma de Macedo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</si>
  <si>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</si>
  <si>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</si>
  <si>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</si>
  <si>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</si>
  <si>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</si>
  <si>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</si>
  <si>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029.928.663-00</t>
  </si>
  <si>
    <t>114.686.701-82</t>
  </si>
  <si>
    <t>854.400.001-00</t>
  </si>
  <si>
    <t>Marcos Venicius Cunha Costa</t>
  </si>
  <si>
    <t>224.998.222-87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</si>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</sst>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 wrapText="1"/>
    </xf>
    <xf numFmtId="0" fontId="2" fillId="6" borderId="4" xfId="0" applyFont="1" applyFill="1" applyBorder="1" applyAlignment="1">
      <alignment vertical="center" wrapText="1"/>
    </xf>
    <xf numFmtId="0" fontId="0" fillId="6" borderId="2" xfId="0" applyFont="1" applyFill="1" applyBorder="1" applyAlignment="1"/>
    <xf numFmtId="0" fontId="0" fillId="6" borderId="3" xfId="0" applyFont="1" applyFill="1" applyBorder="1" applyAlignment="1"/>
    <xf numFmtId="0" fontId="0" fillId="6" borderId="4" xfId="0" applyFont="1" applyFill="1" applyBorder="1" applyAlignment="1"/>
    <xf numFmtId="0" fontId="9" fillId="6" borderId="2" xfId="0" applyFont="1" applyFill="1" applyBorder="1" applyAlignment="1"/>
    <xf numFmtId="0" fontId="9" fillId="6" borderId="3" xfId="0" applyFont="1" applyFill="1" applyBorder="1" applyAlignment="1"/>
    <xf numFmtId="0" fontId="9" fillId="6" borderId="4" xfId="0" applyFont="1" applyFill="1" applyBorder="1" applyAlignment="1"/>
    <xf numFmtId="0" fontId="2" fillId="3" borderId="3" xfId="0" applyFont="1" applyFill="1" applyBorder="1" applyAlignment="1">
      <alignment vertical="center" wrapText="1"/>
    </xf>
    <xf numFmtId="0" fontId="0" fillId="6" borderId="2" xfId="0" applyFont="1" applyFill="1" applyBorder="1" applyAlignment="1">
      <alignment vertical="center"/>
    </xf>
    <xf numFmtId="0" fontId="0" fillId="6" borderId="3" xfId="0" applyFont="1" applyFill="1" applyBorder="1" applyAlignment="1">
      <alignment vertical="center"/>
    </xf>
    <xf numFmtId="0" fontId="0" fillId="6" borderId="4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0" fillId="6" borderId="2" xfId="0" applyFill="1" applyBorder="1" applyAlignment="1"/>
    <xf numFmtId="0" fontId="0" fillId="6" borderId="3" xfId="0" applyFill="1" applyBorder="1" applyAlignment="1"/>
    <xf numFmtId="0" fontId="2" fillId="5" borderId="2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9" fillId="6" borderId="1" xfId="0" applyFont="1" applyFill="1" applyBorder="1" applyAlignment="1"/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9"/>
  <sheetViews>
    <sheetView tabSelected="1" view="pageBreakPreview" zoomScale="80" zoomScaleNormal="85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18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82" t="s">
        <v>447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5" ht="18.75" x14ac:dyDescent="0.3">
      <c r="A2" s="82" t="s">
        <v>491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5" ht="18.75" x14ac:dyDescent="0.3">
      <c r="A3" s="82" t="s">
        <v>192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5" ht="18.75" x14ac:dyDescent="0.3">
      <c r="A4" s="82" t="s">
        <v>193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5" ht="18.75" x14ac:dyDescent="0.3">
      <c r="A5" s="75"/>
      <c r="B5" s="75"/>
      <c r="C5" s="77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</row>
    <row r="6" spans="1:15" ht="18.75" x14ac:dyDescent="0.3">
      <c r="A6" s="82" t="s">
        <v>442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5" ht="18.75" x14ac:dyDescent="0.3">
      <c r="A7" s="75"/>
      <c r="B7" s="75"/>
      <c r="C7" s="77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</row>
    <row r="8" spans="1:15" ht="43.9" customHeight="1" x14ac:dyDescent="0.25">
      <c r="A8" s="90" t="s">
        <v>443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</row>
    <row r="9" spans="1:15" ht="18" customHeight="1" x14ac:dyDescent="0.25">
      <c r="A9" s="91" t="s">
        <v>498</v>
      </c>
      <c r="B9" s="91"/>
      <c r="C9" s="78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1" spans="1:15" ht="153.75" x14ac:dyDescent="0.25">
      <c r="A11" s="5" t="s">
        <v>194</v>
      </c>
      <c r="B11" s="4" t="s">
        <v>0</v>
      </c>
      <c r="C11" s="4" t="s">
        <v>492</v>
      </c>
      <c r="D11" s="5" t="s">
        <v>1</v>
      </c>
      <c r="E11" s="4" t="s">
        <v>2</v>
      </c>
      <c r="F11" s="6" t="s">
        <v>487</v>
      </c>
      <c r="G11" s="6" t="s">
        <v>489</v>
      </c>
      <c r="H11" s="6" t="s">
        <v>488</v>
      </c>
      <c r="I11" s="6" t="s">
        <v>490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83" t="s">
        <v>8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</row>
    <row r="13" spans="1:15" s="27" customFormat="1" hidden="1" x14ac:dyDescent="0.25">
      <c r="A13" s="35" t="s">
        <v>196</v>
      </c>
      <c r="B13" s="36" t="s">
        <v>197</v>
      </c>
      <c r="C13" s="36"/>
      <c r="D13" s="35" t="s">
        <v>10</v>
      </c>
      <c r="E13" s="36" t="s">
        <v>448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</row>
    <row r="14" spans="1:15" s="27" customFormat="1" hidden="1" x14ac:dyDescent="0.25">
      <c r="A14" s="20" t="s">
        <v>1</v>
      </c>
      <c r="B14" s="84" t="s">
        <v>198</v>
      </c>
      <c r="C14" s="85"/>
      <c r="D14" s="85"/>
      <c r="E14" s="86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87" t="s">
        <v>199</v>
      </c>
      <c r="C15" s="88"/>
      <c r="D15" s="88"/>
      <c r="E15" s="89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29">
        <v>2600.59</v>
      </c>
    </row>
    <row r="16" spans="1:15" s="3" customFormat="1" hidden="1" x14ac:dyDescent="0.25">
      <c r="A16" s="19" t="s">
        <v>10</v>
      </c>
      <c r="B16" s="87" t="s">
        <v>200</v>
      </c>
      <c r="C16" s="88"/>
      <c r="D16" s="88"/>
      <c r="E16" s="89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29">
        <v>2600.59</v>
      </c>
    </row>
    <row r="17" spans="1:15" s="27" customFormat="1" hidden="1" x14ac:dyDescent="0.25">
      <c r="A17" s="35" t="s">
        <v>209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</row>
    <row r="18" spans="1:15" s="27" customFormat="1" hidden="1" x14ac:dyDescent="0.25">
      <c r="A18" s="20" t="s">
        <v>1</v>
      </c>
      <c r="B18" s="84" t="s">
        <v>198</v>
      </c>
      <c r="C18" s="85"/>
      <c r="D18" s="85"/>
      <c r="E18" s="86"/>
      <c r="F18" s="20"/>
      <c r="G18" s="20"/>
      <c r="H18" s="20"/>
      <c r="I18" s="20"/>
      <c r="J18" s="20"/>
      <c r="K18" s="20"/>
      <c r="L18" s="20"/>
      <c r="M18" s="20"/>
      <c r="N18" s="20"/>
      <c r="O18" s="29">
        <v>2600.59</v>
      </c>
    </row>
    <row r="19" spans="1:15" s="3" customFormat="1" hidden="1" x14ac:dyDescent="0.25">
      <c r="A19" s="19" t="s">
        <v>10</v>
      </c>
      <c r="B19" s="87" t="s">
        <v>478</v>
      </c>
      <c r="C19" s="88"/>
      <c r="D19" s="88"/>
      <c r="E19" s="89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29">
        <v>2600.59</v>
      </c>
    </row>
    <row r="20" spans="1:15" s="3" customFormat="1" hidden="1" x14ac:dyDescent="0.25">
      <c r="A20" s="19" t="s">
        <v>10</v>
      </c>
      <c r="B20" s="87" t="s">
        <v>201</v>
      </c>
      <c r="C20" s="88"/>
      <c r="D20" s="88"/>
      <c r="E20" s="89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29">
        <v>3795.02</v>
      </c>
    </row>
    <row r="21" spans="1:15" s="3" customFormat="1" hidden="1" x14ac:dyDescent="0.25">
      <c r="A21" s="19" t="s">
        <v>10</v>
      </c>
      <c r="B21" s="87" t="s">
        <v>202</v>
      </c>
      <c r="C21" s="88"/>
      <c r="D21" s="88"/>
      <c r="E21" s="89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29">
        <v>2600.59</v>
      </c>
    </row>
    <row r="22" spans="1:15" s="3" customFormat="1" hidden="1" x14ac:dyDescent="0.25">
      <c r="A22" s="19" t="s">
        <v>10</v>
      </c>
      <c r="B22" s="87" t="s">
        <v>203</v>
      </c>
      <c r="C22" s="88"/>
      <c r="D22" s="88"/>
      <c r="E22" s="89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29">
        <v>2600.59</v>
      </c>
    </row>
    <row r="23" spans="1:15" s="3" customFormat="1" hidden="1" x14ac:dyDescent="0.25">
      <c r="A23" s="19" t="s">
        <v>10</v>
      </c>
      <c r="B23" s="87" t="s">
        <v>204</v>
      </c>
      <c r="C23" s="88"/>
      <c r="D23" s="88"/>
      <c r="E23" s="89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29">
        <v>2600.59</v>
      </c>
    </row>
    <row r="24" spans="1:15" s="3" customFormat="1" hidden="1" x14ac:dyDescent="0.25">
      <c r="A24" s="19" t="s">
        <v>10</v>
      </c>
      <c r="B24" s="87" t="s">
        <v>205</v>
      </c>
      <c r="C24" s="88"/>
      <c r="D24" s="88"/>
      <c r="E24" s="89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29">
        <v>2600.59</v>
      </c>
    </row>
    <row r="25" spans="1:15" s="3" customFormat="1" hidden="1" x14ac:dyDescent="0.25">
      <c r="A25" s="19" t="s">
        <v>10</v>
      </c>
      <c r="B25" s="87" t="s">
        <v>206</v>
      </c>
      <c r="C25" s="88"/>
      <c r="D25" s="88"/>
      <c r="E25" s="89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29">
        <v>2600.59</v>
      </c>
    </row>
    <row r="26" spans="1:15" s="3" customFormat="1" hidden="1" x14ac:dyDescent="0.25">
      <c r="A26" s="19" t="s">
        <v>10</v>
      </c>
      <c r="B26" s="87" t="s">
        <v>207</v>
      </c>
      <c r="C26" s="88"/>
      <c r="D26" s="88"/>
      <c r="E26" s="89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29">
        <v>2600.59</v>
      </c>
    </row>
    <row r="27" spans="1:15" s="3" customFormat="1" hidden="1" x14ac:dyDescent="0.25">
      <c r="A27" s="19" t="s">
        <v>10</v>
      </c>
      <c r="B27" s="87" t="s">
        <v>208</v>
      </c>
      <c r="C27" s="88"/>
      <c r="D27" s="88"/>
      <c r="E27" s="89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29">
        <v>2600.59</v>
      </c>
    </row>
    <row r="28" spans="1:15" s="27" customFormat="1" hidden="1" x14ac:dyDescent="0.25">
      <c r="A28" s="35" t="s">
        <v>210</v>
      </c>
      <c r="B28" s="36" t="s">
        <v>449</v>
      </c>
      <c r="C28" s="36"/>
      <c r="D28" s="35" t="s">
        <v>13</v>
      </c>
      <c r="E28" s="36" t="s">
        <v>450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</row>
    <row r="29" spans="1:15" s="27" customFormat="1" hidden="1" x14ac:dyDescent="0.25">
      <c r="A29" s="20" t="s">
        <v>1</v>
      </c>
      <c r="B29" s="84" t="s">
        <v>198</v>
      </c>
      <c r="C29" s="85"/>
      <c r="D29" s="85"/>
      <c r="E29" s="86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98" t="s">
        <v>246</v>
      </c>
      <c r="C30" s="99"/>
      <c r="D30" s="99"/>
      <c r="E30" s="100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29">
        <v>2646.24</v>
      </c>
    </row>
    <row r="31" spans="1:15" s="3" customFormat="1" hidden="1" x14ac:dyDescent="0.25">
      <c r="A31" s="19" t="s">
        <v>13</v>
      </c>
      <c r="B31" s="98" t="s">
        <v>247</v>
      </c>
      <c r="C31" s="99"/>
      <c r="D31" s="99"/>
      <c r="E31" s="100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29">
        <v>2646.24</v>
      </c>
    </row>
    <row r="32" spans="1:15" s="27" customFormat="1" hidden="1" x14ac:dyDescent="0.25">
      <c r="A32" s="35" t="s">
        <v>359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</row>
    <row r="33" spans="1:15" s="27" customFormat="1" hidden="1" x14ac:dyDescent="0.25">
      <c r="A33" s="20" t="s">
        <v>1</v>
      </c>
      <c r="B33" s="84" t="s">
        <v>198</v>
      </c>
      <c r="C33" s="85"/>
      <c r="D33" s="85"/>
      <c r="E33" s="86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98" t="s">
        <v>238</v>
      </c>
      <c r="C34" s="99"/>
      <c r="D34" s="99"/>
      <c r="E34" s="100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29">
        <f t="shared" ref="O34:O36" si="4">2646.24/30*22</f>
        <v>1940.576</v>
      </c>
    </row>
    <row r="35" spans="1:15" s="3" customFormat="1" hidden="1" x14ac:dyDescent="0.25">
      <c r="A35" s="19" t="s">
        <v>13</v>
      </c>
      <c r="B35" s="98" t="s">
        <v>423</v>
      </c>
      <c r="C35" s="99"/>
      <c r="D35" s="99"/>
      <c r="E35" s="100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29">
        <f t="shared" si="4"/>
        <v>1940.576</v>
      </c>
    </row>
    <row r="36" spans="1:15" s="3" customFormat="1" hidden="1" x14ac:dyDescent="0.25">
      <c r="A36" s="19" t="s">
        <v>13</v>
      </c>
      <c r="B36" s="98" t="s">
        <v>236</v>
      </c>
      <c r="C36" s="99"/>
      <c r="D36" s="99"/>
      <c r="E36" s="100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29">
        <f t="shared" si="4"/>
        <v>1940.576</v>
      </c>
    </row>
    <row r="37" spans="1:15" s="27" customFormat="1" hidden="1" x14ac:dyDescent="0.25">
      <c r="A37" s="35" t="s">
        <v>360</v>
      </c>
      <c r="B37" s="36" t="s">
        <v>451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</row>
    <row r="38" spans="1:15" s="27" customFormat="1" hidden="1" x14ac:dyDescent="0.25">
      <c r="A38" s="20" t="s">
        <v>1</v>
      </c>
      <c r="B38" s="84" t="s">
        <v>198</v>
      </c>
      <c r="C38" s="85"/>
      <c r="D38" s="85"/>
      <c r="E38" s="86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98" t="s">
        <v>424</v>
      </c>
      <c r="C39" s="99"/>
      <c r="D39" s="99"/>
      <c r="E39" s="100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29">
        <v>2646.24</v>
      </c>
    </row>
    <row r="40" spans="1:15" s="27" customFormat="1" hidden="1" x14ac:dyDescent="0.25">
      <c r="A40" s="35" t="s">
        <v>361</v>
      </c>
      <c r="B40" s="36" t="s">
        <v>452</v>
      </c>
      <c r="C40" s="36"/>
      <c r="D40" s="35" t="s">
        <v>13</v>
      </c>
      <c r="E40" s="36" t="s">
        <v>476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</row>
    <row r="41" spans="1:15" s="27" customFormat="1" hidden="1" x14ac:dyDescent="0.25">
      <c r="A41" s="20" t="s">
        <v>1</v>
      </c>
      <c r="B41" s="84" t="s">
        <v>198</v>
      </c>
      <c r="C41" s="85"/>
      <c r="D41" s="85"/>
      <c r="E41" s="86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98" t="s">
        <v>297</v>
      </c>
      <c r="C42" s="99"/>
      <c r="D42" s="99"/>
      <c r="E42" s="100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29">
        <v>2646.24</v>
      </c>
    </row>
    <row r="43" spans="1:15" s="3" customFormat="1" hidden="1" x14ac:dyDescent="0.25">
      <c r="A43" s="19" t="s">
        <v>13</v>
      </c>
      <c r="B43" s="98" t="s">
        <v>296</v>
      </c>
      <c r="C43" s="99"/>
      <c r="D43" s="99"/>
      <c r="E43" s="100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29">
        <v>2646.24</v>
      </c>
    </row>
    <row r="44" spans="1:15" s="27" customFormat="1" hidden="1" x14ac:dyDescent="0.25">
      <c r="A44" s="35" t="s">
        <v>421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</row>
    <row r="45" spans="1:15" s="27" customFormat="1" hidden="1" x14ac:dyDescent="0.25">
      <c r="A45" s="20" t="s">
        <v>1</v>
      </c>
      <c r="B45" s="84" t="s">
        <v>198</v>
      </c>
      <c r="C45" s="85"/>
      <c r="D45" s="85"/>
      <c r="E45" s="86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92" t="s">
        <v>356</v>
      </c>
      <c r="C46" s="93"/>
      <c r="D46" s="93"/>
      <c r="E46" s="94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29">
        <v>2646.24</v>
      </c>
    </row>
    <row r="47" spans="1:15" s="3" customFormat="1" hidden="1" x14ac:dyDescent="0.25">
      <c r="A47" s="19" t="s">
        <v>13</v>
      </c>
      <c r="B47" s="92" t="s">
        <v>357</v>
      </c>
      <c r="C47" s="93"/>
      <c r="D47" s="93"/>
      <c r="E47" s="94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29">
        <v>2646.24</v>
      </c>
    </row>
    <row r="48" spans="1:15" s="27" customFormat="1" hidden="1" x14ac:dyDescent="0.25">
      <c r="A48" s="45" t="s">
        <v>363</v>
      </c>
      <c r="B48" s="36" t="s">
        <v>19</v>
      </c>
      <c r="C48" s="36"/>
      <c r="D48" s="35" t="s">
        <v>13</v>
      </c>
      <c r="E48" s="36" t="s">
        <v>477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</row>
    <row r="49" spans="1:15" s="27" customFormat="1" hidden="1" x14ac:dyDescent="0.25">
      <c r="A49" s="20" t="s">
        <v>1</v>
      </c>
      <c r="B49" s="84" t="s">
        <v>198</v>
      </c>
      <c r="C49" s="85"/>
      <c r="D49" s="85"/>
      <c r="E49" s="86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4" customFormat="1" hidden="1" x14ac:dyDescent="0.25">
      <c r="A50" s="48" t="s">
        <v>13</v>
      </c>
      <c r="B50" s="95" t="s">
        <v>305</v>
      </c>
      <c r="C50" s="96"/>
      <c r="D50" s="96"/>
      <c r="E50" s="97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</row>
    <row r="51" spans="1:15" s="34" customFormat="1" hidden="1" x14ac:dyDescent="0.25">
      <c r="A51" s="48" t="s">
        <v>13</v>
      </c>
      <c r="B51" s="95" t="s">
        <v>306</v>
      </c>
      <c r="C51" s="96"/>
      <c r="D51" s="96"/>
      <c r="E51" s="97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</row>
    <row r="52" spans="1:15" s="27" customFormat="1" hidden="1" x14ac:dyDescent="0.25">
      <c r="A52" s="35" t="s">
        <v>362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</row>
    <row r="53" spans="1:15" s="27" customFormat="1" hidden="1" x14ac:dyDescent="0.25">
      <c r="A53" s="20" t="s">
        <v>1</v>
      </c>
      <c r="B53" s="84" t="s">
        <v>198</v>
      </c>
      <c r="C53" s="85"/>
      <c r="D53" s="85"/>
      <c r="E53" s="86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98" t="s">
        <v>242</v>
      </c>
      <c r="C54" s="99"/>
      <c r="D54" s="99"/>
      <c r="E54" s="100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29">
        <v>2646.24</v>
      </c>
    </row>
    <row r="55" spans="1:15" s="3" customFormat="1" hidden="1" x14ac:dyDescent="0.25">
      <c r="A55" s="19" t="s">
        <v>13</v>
      </c>
      <c r="B55" s="98" t="s">
        <v>241</v>
      </c>
      <c r="C55" s="99"/>
      <c r="D55" s="99"/>
      <c r="E55" s="100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29">
        <v>2646.24</v>
      </c>
    </row>
    <row r="56" spans="1:15" s="3" customFormat="1" hidden="1" x14ac:dyDescent="0.25">
      <c r="A56" s="19" t="s">
        <v>13</v>
      </c>
      <c r="B56" s="98" t="s">
        <v>243</v>
      </c>
      <c r="C56" s="99"/>
      <c r="D56" s="99"/>
      <c r="E56" s="100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29">
        <v>2646.24</v>
      </c>
    </row>
    <row r="57" spans="1:15" s="3" customFormat="1" hidden="1" x14ac:dyDescent="0.25">
      <c r="A57" s="19" t="s">
        <v>13</v>
      </c>
      <c r="B57" s="98" t="s">
        <v>244</v>
      </c>
      <c r="C57" s="99"/>
      <c r="D57" s="99"/>
      <c r="E57" s="100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29">
        <v>2646.24</v>
      </c>
    </row>
    <row r="58" spans="1:15" s="27" customFormat="1" hidden="1" x14ac:dyDescent="0.25">
      <c r="A58" s="35" t="s">
        <v>364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</row>
    <row r="59" spans="1:15" s="27" customFormat="1" hidden="1" x14ac:dyDescent="0.25">
      <c r="A59" s="20" t="s">
        <v>1</v>
      </c>
      <c r="B59" s="84" t="s">
        <v>198</v>
      </c>
      <c r="C59" s="85"/>
      <c r="D59" s="85"/>
      <c r="E59" s="86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98" t="s">
        <v>251</v>
      </c>
      <c r="C60" s="99"/>
      <c r="D60" s="99"/>
      <c r="E60" s="100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29">
        <v>2646.24</v>
      </c>
    </row>
    <row r="61" spans="1:15" s="3" customFormat="1" hidden="1" x14ac:dyDescent="0.25">
      <c r="A61" s="19" t="s">
        <v>13</v>
      </c>
      <c r="B61" s="98" t="s">
        <v>250</v>
      </c>
      <c r="C61" s="99"/>
      <c r="D61" s="99"/>
      <c r="E61" s="100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29">
        <v>2646.24</v>
      </c>
    </row>
    <row r="62" spans="1:15" s="3" customFormat="1" hidden="1" x14ac:dyDescent="0.25">
      <c r="A62" s="19" t="s">
        <v>13</v>
      </c>
      <c r="B62" s="98" t="s">
        <v>249</v>
      </c>
      <c r="C62" s="99"/>
      <c r="D62" s="99"/>
      <c r="E62" s="100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29">
        <v>2646.24</v>
      </c>
    </row>
    <row r="63" spans="1:15" s="3" customFormat="1" hidden="1" x14ac:dyDescent="0.25">
      <c r="A63" s="19" t="s">
        <v>13</v>
      </c>
      <c r="B63" s="98" t="s">
        <v>252</v>
      </c>
      <c r="C63" s="99"/>
      <c r="D63" s="99"/>
      <c r="E63" s="100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29">
        <v>2646.24</v>
      </c>
    </row>
    <row r="64" spans="1:15" s="27" customFormat="1" hidden="1" x14ac:dyDescent="0.25">
      <c r="A64" s="35" t="s">
        <v>365</v>
      </c>
      <c r="B64" s="36" t="s">
        <v>24</v>
      </c>
      <c r="C64" s="36"/>
      <c r="D64" s="35" t="s">
        <v>13</v>
      </c>
      <c r="E64" s="36" t="s">
        <v>368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</row>
    <row r="65" spans="1:15" s="27" customFormat="1" hidden="1" x14ac:dyDescent="0.25">
      <c r="A65" s="20" t="s">
        <v>1</v>
      </c>
      <c r="B65" s="84" t="s">
        <v>198</v>
      </c>
      <c r="C65" s="85"/>
      <c r="D65" s="85"/>
      <c r="E65" s="86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98" t="s">
        <v>268</v>
      </c>
      <c r="C66" s="99"/>
      <c r="D66" s="99"/>
      <c r="E66" s="100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29">
        <v>2646.24</v>
      </c>
    </row>
    <row r="67" spans="1:15" s="3" customFormat="1" hidden="1" x14ac:dyDescent="0.25">
      <c r="A67" s="19" t="s">
        <v>13</v>
      </c>
      <c r="B67" s="98" t="s">
        <v>269</v>
      </c>
      <c r="C67" s="99"/>
      <c r="D67" s="99"/>
      <c r="E67" s="100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29">
        <v>2646.24</v>
      </c>
    </row>
    <row r="68" spans="1:15" s="3" customFormat="1" hidden="1" x14ac:dyDescent="0.25">
      <c r="A68" s="19" t="s">
        <v>13</v>
      </c>
      <c r="B68" s="98" t="s">
        <v>267</v>
      </c>
      <c r="C68" s="99"/>
      <c r="D68" s="99"/>
      <c r="E68" s="100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29">
        <v>2646.24</v>
      </c>
    </row>
    <row r="69" spans="1:15" s="3" customFormat="1" hidden="1" x14ac:dyDescent="0.25">
      <c r="A69" s="19" t="s">
        <v>13</v>
      </c>
      <c r="B69" s="98" t="s">
        <v>270</v>
      </c>
      <c r="C69" s="99"/>
      <c r="D69" s="99"/>
      <c r="E69" s="100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29">
        <v>2646.24</v>
      </c>
    </row>
    <row r="70" spans="1:15" s="27" customFormat="1" hidden="1" x14ac:dyDescent="0.25">
      <c r="A70" s="35" t="s">
        <v>366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</row>
    <row r="71" spans="1:15" s="27" customFormat="1" hidden="1" x14ac:dyDescent="0.25">
      <c r="A71" s="20" t="s">
        <v>1</v>
      </c>
      <c r="B71" s="84" t="s">
        <v>198</v>
      </c>
      <c r="C71" s="85"/>
      <c r="D71" s="85"/>
      <c r="E71" s="86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98" t="s">
        <v>240</v>
      </c>
      <c r="C72" s="99"/>
      <c r="D72" s="99"/>
      <c r="E72" s="100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29">
        <v>2646.24</v>
      </c>
    </row>
    <row r="73" spans="1:15" s="3" customFormat="1" hidden="1" x14ac:dyDescent="0.25">
      <c r="A73" s="19" t="s">
        <v>13</v>
      </c>
      <c r="B73" s="98" t="s">
        <v>239</v>
      </c>
      <c r="C73" s="99"/>
      <c r="D73" s="99"/>
      <c r="E73" s="100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29">
        <v>2646.24</v>
      </c>
    </row>
    <row r="74" spans="1:15" s="27" customFormat="1" hidden="1" x14ac:dyDescent="0.25">
      <c r="A74" s="35" t="s">
        <v>367</v>
      </c>
      <c r="B74" s="36" t="s">
        <v>453</v>
      </c>
      <c r="C74" s="36"/>
      <c r="D74" s="35" t="s">
        <v>10</v>
      </c>
      <c r="E74" s="36" t="s">
        <v>184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</row>
    <row r="75" spans="1:15" s="27" customFormat="1" hidden="1" x14ac:dyDescent="0.25">
      <c r="A75" s="20" t="s">
        <v>1</v>
      </c>
      <c r="B75" s="84" t="s">
        <v>198</v>
      </c>
      <c r="C75" s="85"/>
      <c r="D75" s="85"/>
      <c r="E75" s="86"/>
      <c r="F75" s="20"/>
      <c r="G75" s="20"/>
      <c r="H75" s="20"/>
      <c r="I75" s="20"/>
      <c r="J75" s="20"/>
      <c r="K75" s="20"/>
      <c r="L75" s="20"/>
      <c r="M75" s="20"/>
      <c r="N75" s="20"/>
      <c r="O75" s="29"/>
    </row>
    <row r="76" spans="1:15" s="3" customFormat="1" ht="13.15" hidden="1" customHeight="1" x14ac:dyDescent="0.25">
      <c r="A76" s="19" t="s">
        <v>10</v>
      </c>
      <c r="B76" s="87" t="s">
        <v>431</v>
      </c>
      <c r="C76" s="88"/>
      <c r="D76" s="88"/>
      <c r="E76" s="89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29">
        <v>2600.59</v>
      </c>
    </row>
    <row r="77" spans="1:15" s="3" customFormat="1" hidden="1" x14ac:dyDescent="0.25">
      <c r="A77" s="19" t="s">
        <v>10</v>
      </c>
      <c r="B77" s="87" t="s">
        <v>324</v>
      </c>
      <c r="C77" s="88"/>
      <c r="D77" s="88"/>
      <c r="E77" s="89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29">
        <v>2600.59</v>
      </c>
    </row>
    <row r="78" spans="1:15" s="40" customFormat="1" hidden="1" x14ac:dyDescent="0.25">
      <c r="A78" s="45" t="s">
        <v>470</v>
      </c>
      <c r="B78" s="46" t="s">
        <v>454</v>
      </c>
      <c r="C78" s="46"/>
      <c r="D78" s="45" t="s">
        <v>13</v>
      </c>
      <c r="E78" s="46" t="s">
        <v>455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</row>
    <row r="79" spans="1:15" s="27" customFormat="1" hidden="1" x14ac:dyDescent="0.25">
      <c r="A79" s="20" t="s">
        <v>1</v>
      </c>
      <c r="B79" s="84" t="s">
        <v>198</v>
      </c>
      <c r="C79" s="85"/>
      <c r="D79" s="85"/>
      <c r="E79" s="86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4" customFormat="1" hidden="1" x14ac:dyDescent="0.25">
      <c r="A80" s="48" t="s">
        <v>13</v>
      </c>
      <c r="B80" s="95" t="s">
        <v>238</v>
      </c>
      <c r="C80" s="96"/>
      <c r="D80" s="96"/>
      <c r="E80" s="97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</row>
    <row r="81" spans="1:15" s="34" customFormat="1" hidden="1" x14ac:dyDescent="0.25">
      <c r="A81" s="48" t="s">
        <v>13</v>
      </c>
      <c r="B81" s="95" t="s">
        <v>423</v>
      </c>
      <c r="C81" s="96"/>
      <c r="D81" s="96"/>
      <c r="E81" s="97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</row>
    <row r="82" spans="1:15" s="34" customFormat="1" hidden="1" x14ac:dyDescent="0.25">
      <c r="A82" s="48" t="s">
        <v>13</v>
      </c>
      <c r="B82" s="95" t="s">
        <v>479</v>
      </c>
      <c r="C82" s="96"/>
      <c r="D82" s="96"/>
      <c r="E82" s="97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</row>
    <row r="83" spans="1:15" hidden="1" x14ac:dyDescent="0.25">
      <c r="A83" s="101" t="s">
        <v>27</v>
      </c>
      <c r="B83" s="102"/>
      <c r="C83" s="102"/>
      <c r="D83" s="102"/>
      <c r="E83" s="103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104"/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5"/>
    </row>
    <row r="85" spans="1:15" hidden="1" x14ac:dyDescent="0.25">
      <c r="A85" s="106" t="s">
        <v>28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8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106" t="s">
        <v>30</v>
      </c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</row>
    <row r="90" spans="1:15" s="27" customFormat="1" hidden="1" x14ac:dyDescent="0.25">
      <c r="A90" s="35" t="s">
        <v>369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</row>
    <row r="91" spans="1:15" s="27" customFormat="1" hidden="1" x14ac:dyDescent="0.25">
      <c r="A91" s="20" t="s">
        <v>1</v>
      </c>
      <c r="B91" s="84" t="s">
        <v>198</v>
      </c>
      <c r="C91" s="85"/>
      <c r="D91" s="85"/>
      <c r="E91" s="86"/>
      <c r="F91" s="20"/>
      <c r="G91" s="20"/>
      <c r="H91" s="20"/>
      <c r="I91" s="20"/>
      <c r="J91" s="20"/>
      <c r="K91" s="20"/>
      <c r="L91" s="20"/>
      <c r="M91" s="20"/>
      <c r="N91" s="20"/>
      <c r="O91" s="29"/>
    </row>
    <row r="92" spans="1:15" s="3" customFormat="1" hidden="1" x14ac:dyDescent="0.25">
      <c r="A92" s="19" t="s">
        <v>10</v>
      </c>
      <c r="B92" s="107" t="s">
        <v>215</v>
      </c>
      <c r="C92" s="108"/>
      <c r="D92" s="108"/>
      <c r="E92" s="109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29">
        <v>2600.59</v>
      </c>
    </row>
    <row r="93" spans="1:15" s="3" customFormat="1" hidden="1" x14ac:dyDescent="0.25">
      <c r="A93" s="19" t="s">
        <v>10</v>
      </c>
      <c r="B93" s="98" t="s">
        <v>213</v>
      </c>
      <c r="C93" s="99"/>
      <c r="D93" s="99"/>
      <c r="E93" s="100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29">
        <v>2600.59</v>
      </c>
    </row>
    <row r="94" spans="1:15" s="3" customFormat="1" hidden="1" x14ac:dyDescent="0.25">
      <c r="A94" s="19" t="s">
        <v>10</v>
      </c>
      <c r="B94" s="98" t="s">
        <v>214</v>
      </c>
      <c r="C94" s="99"/>
      <c r="D94" s="99"/>
      <c r="E94" s="100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29">
        <v>2600.59</v>
      </c>
    </row>
    <row r="95" spans="1:15" s="3" customFormat="1" hidden="1" x14ac:dyDescent="0.25">
      <c r="A95" s="19" t="s">
        <v>10</v>
      </c>
      <c r="B95" s="98" t="s">
        <v>425</v>
      </c>
      <c r="C95" s="99"/>
      <c r="D95" s="99"/>
      <c r="E95" s="100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29">
        <v>2600.59</v>
      </c>
    </row>
    <row r="96" spans="1:15" s="3" customFormat="1" hidden="1" x14ac:dyDescent="0.25">
      <c r="A96" s="19" t="s">
        <v>10</v>
      </c>
      <c r="B96" s="107" t="s">
        <v>216</v>
      </c>
      <c r="C96" s="108"/>
      <c r="D96" s="108"/>
      <c r="E96" s="109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29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8"/>
      <c r="C98" s="28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110" t="s">
        <v>32</v>
      </c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</row>
    <row r="100" spans="1:15" s="27" customFormat="1" ht="24" hidden="1" x14ac:dyDescent="0.25">
      <c r="A100" s="35" t="s">
        <v>370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</row>
    <row r="101" spans="1:15" s="27" customFormat="1" hidden="1" x14ac:dyDescent="0.25">
      <c r="A101" s="20" t="s">
        <v>1</v>
      </c>
      <c r="B101" s="84" t="s">
        <v>198</v>
      </c>
      <c r="C101" s="85"/>
      <c r="D101" s="85"/>
      <c r="E101" s="86"/>
      <c r="F101" s="20"/>
      <c r="G101" s="20"/>
      <c r="H101" s="20"/>
      <c r="I101" s="20"/>
      <c r="J101" s="20"/>
      <c r="K101" s="20"/>
      <c r="L101" s="20"/>
      <c r="M101" s="20"/>
      <c r="N101" s="20"/>
      <c r="O101" s="29"/>
    </row>
    <row r="102" spans="1:15" s="3" customFormat="1" hidden="1" x14ac:dyDescent="0.25">
      <c r="A102" s="19" t="s">
        <v>10</v>
      </c>
      <c r="B102" s="98" t="s">
        <v>219</v>
      </c>
      <c r="C102" s="99"/>
      <c r="D102" s="99"/>
      <c r="E102" s="100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29">
        <v>2600.59</v>
      </c>
    </row>
    <row r="103" spans="1:15" s="3" customFormat="1" hidden="1" x14ac:dyDescent="0.25">
      <c r="A103" s="19" t="s">
        <v>10</v>
      </c>
      <c r="B103" s="98" t="s">
        <v>220</v>
      </c>
      <c r="C103" s="99"/>
      <c r="D103" s="99"/>
      <c r="E103" s="100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29">
        <v>2600.59</v>
      </c>
    </row>
    <row r="104" spans="1:15" s="3" customFormat="1" hidden="1" x14ac:dyDescent="0.25">
      <c r="A104" s="19" t="s">
        <v>10</v>
      </c>
      <c r="B104" s="98" t="s">
        <v>218</v>
      </c>
      <c r="C104" s="99"/>
      <c r="D104" s="99"/>
      <c r="E104" s="100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29">
        <v>2600.59</v>
      </c>
    </row>
    <row r="105" spans="1:15" s="3" customFormat="1" hidden="1" x14ac:dyDescent="0.25">
      <c r="A105" s="19" t="s">
        <v>10</v>
      </c>
      <c r="B105" s="98" t="s">
        <v>217</v>
      </c>
      <c r="C105" s="99"/>
      <c r="D105" s="99"/>
      <c r="E105" s="100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29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8"/>
      <c r="C107" s="28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110" t="s">
        <v>34</v>
      </c>
      <c r="B108" s="110"/>
      <c r="C108" s="110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</row>
    <row r="109" spans="1:15" s="27" customFormat="1" hidden="1" x14ac:dyDescent="0.25">
      <c r="A109" s="35" t="s">
        <v>371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</row>
    <row r="110" spans="1:15" s="27" customFormat="1" hidden="1" x14ac:dyDescent="0.25">
      <c r="A110" s="20" t="s">
        <v>1</v>
      </c>
      <c r="B110" s="84" t="s">
        <v>198</v>
      </c>
      <c r="C110" s="85"/>
      <c r="D110" s="85"/>
      <c r="E110" s="86"/>
      <c r="F110" s="20"/>
      <c r="G110" s="20"/>
      <c r="H110" s="20"/>
      <c r="I110" s="20"/>
      <c r="J110" s="20"/>
      <c r="K110" s="20"/>
      <c r="L110" s="20"/>
      <c r="M110" s="20"/>
      <c r="N110" s="20"/>
      <c r="O110" s="29">
        <v>2600.59</v>
      </c>
    </row>
    <row r="111" spans="1:15" s="3" customFormat="1" hidden="1" x14ac:dyDescent="0.25">
      <c r="A111" s="19" t="s">
        <v>10</v>
      </c>
      <c r="B111" s="98" t="s">
        <v>284</v>
      </c>
      <c r="C111" s="99"/>
      <c r="D111" s="99"/>
      <c r="E111" s="100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29">
        <v>2600.59</v>
      </c>
    </row>
    <row r="112" spans="1:15" s="3" customFormat="1" hidden="1" x14ac:dyDescent="0.25">
      <c r="A112" s="19" t="s">
        <v>10</v>
      </c>
      <c r="B112" s="98" t="s">
        <v>283</v>
      </c>
      <c r="C112" s="99"/>
      <c r="D112" s="99"/>
      <c r="E112" s="100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29">
        <v>2600.59</v>
      </c>
    </row>
    <row r="113" spans="1:15" s="3" customFormat="1" hidden="1" x14ac:dyDescent="0.25">
      <c r="A113" s="19" t="s">
        <v>10</v>
      </c>
      <c r="B113" s="98" t="s">
        <v>285</v>
      </c>
      <c r="C113" s="99"/>
      <c r="D113" s="99"/>
      <c r="E113" s="100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29">
        <v>2600.59</v>
      </c>
    </row>
    <row r="114" spans="1:15" s="3" customFormat="1" hidden="1" x14ac:dyDescent="0.25">
      <c r="A114" s="19" t="s">
        <v>10</v>
      </c>
      <c r="B114" s="98" t="s">
        <v>282</v>
      </c>
      <c r="C114" s="99"/>
      <c r="D114" s="99"/>
      <c r="E114" s="100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29">
        <v>2600.59</v>
      </c>
    </row>
    <row r="115" spans="1:15" s="27" customFormat="1" hidden="1" x14ac:dyDescent="0.25">
      <c r="A115" s="35" t="s">
        <v>372</v>
      </c>
      <c r="B115" s="36" t="s">
        <v>185</v>
      </c>
      <c r="C115" s="36"/>
      <c r="D115" s="35" t="s">
        <v>10</v>
      </c>
      <c r="E115" s="36" t="s">
        <v>186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</row>
    <row r="116" spans="1:15" s="27" customFormat="1" hidden="1" x14ac:dyDescent="0.25">
      <c r="A116" s="20" t="s">
        <v>1</v>
      </c>
      <c r="B116" s="84" t="s">
        <v>198</v>
      </c>
      <c r="C116" s="85"/>
      <c r="D116" s="85"/>
      <c r="E116" s="86"/>
      <c r="F116" s="20"/>
      <c r="G116" s="20"/>
      <c r="H116" s="20"/>
      <c r="I116" s="20"/>
      <c r="J116" s="20"/>
      <c r="K116" s="20"/>
      <c r="L116" s="20"/>
      <c r="M116" s="20"/>
      <c r="N116" s="20"/>
      <c r="O116" s="29"/>
    </row>
    <row r="117" spans="1:15" s="3" customFormat="1" hidden="1" x14ac:dyDescent="0.25">
      <c r="A117" s="19" t="s">
        <v>10</v>
      </c>
      <c r="B117" s="98" t="s">
        <v>291</v>
      </c>
      <c r="C117" s="99"/>
      <c r="D117" s="99"/>
      <c r="E117" s="100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29">
        <v>2600.59</v>
      </c>
    </row>
    <row r="118" spans="1:15" s="3" customFormat="1" hidden="1" x14ac:dyDescent="0.25">
      <c r="A118" s="19" t="s">
        <v>10</v>
      </c>
      <c r="B118" s="98" t="s">
        <v>293</v>
      </c>
      <c r="C118" s="99"/>
      <c r="D118" s="99"/>
      <c r="E118" s="100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29">
        <v>2600.59</v>
      </c>
    </row>
    <row r="119" spans="1:15" s="3" customFormat="1" hidden="1" x14ac:dyDescent="0.25">
      <c r="A119" s="19" t="s">
        <v>10</v>
      </c>
      <c r="B119" s="98" t="s">
        <v>294</v>
      </c>
      <c r="C119" s="99"/>
      <c r="D119" s="99"/>
      <c r="E119" s="100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29">
        <v>2600.59</v>
      </c>
    </row>
    <row r="120" spans="1:15" s="3" customFormat="1" hidden="1" x14ac:dyDescent="0.25">
      <c r="A120" s="19" t="s">
        <v>10</v>
      </c>
      <c r="B120" s="98" t="s">
        <v>292</v>
      </c>
      <c r="C120" s="99"/>
      <c r="D120" s="99"/>
      <c r="E120" s="100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29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1">
        <f>O115+O109</f>
        <v>23405.31</v>
      </c>
    </row>
    <row r="122" spans="1:15" s="3" customFormat="1" hidden="1" x14ac:dyDescent="0.25">
      <c r="A122" s="23"/>
      <c r="B122" s="28"/>
      <c r="C122" s="28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110" t="s">
        <v>36</v>
      </c>
      <c r="B123" s="110"/>
      <c r="C123" s="110"/>
      <c r="D123" s="110"/>
      <c r="E123" s="110"/>
      <c r="F123" s="110"/>
      <c r="G123" s="110"/>
      <c r="H123" s="110"/>
      <c r="I123" s="110"/>
      <c r="J123" s="110"/>
      <c r="K123" s="110"/>
      <c r="L123" s="110"/>
      <c r="M123" s="110"/>
      <c r="N123" s="110"/>
      <c r="O123" s="110"/>
    </row>
    <row r="124" spans="1:15" s="27" customFormat="1" hidden="1" x14ac:dyDescent="0.25">
      <c r="A124" s="35" t="s">
        <v>373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</row>
    <row r="125" spans="1:15" s="3" customFormat="1" hidden="1" x14ac:dyDescent="0.25">
      <c r="A125" s="20" t="s">
        <v>1</v>
      </c>
      <c r="B125" s="84" t="s">
        <v>198</v>
      </c>
      <c r="C125" s="85"/>
      <c r="D125" s="85"/>
      <c r="E125" s="86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98" t="s">
        <v>312</v>
      </c>
      <c r="C126" s="99"/>
      <c r="D126" s="99"/>
      <c r="E126" s="100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29">
        <v>2600.59</v>
      </c>
    </row>
    <row r="127" spans="1:15" s="3" customFormat="1" hidden="1" x14ac:dyDescent="0.25">
      <c r="A127" s="19" t="s">
        <v>10</v>
      </c>
      <c r="B127" s="98" t="s">
        <v>310</v>
      </c>
      <c r="C127" s="99"/>
      <c r="D127" s="99"/>
      <c r="E127" s="100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29">
        <v>2600.59</v>
      </c>
    </row>
    <row r="128" spans="1:15" s="3" customFormat="1" hidden="1" x14ac:dyDescent="0.25">
      <c r="A128" s="19" t="s">
        <v>10</v>
      </c>
      <c r="B128" s="98" t="s">
        <v>309</v>
      </c>
      <c r="C128" s="99"/>
      <c r="D128" s="99"/>
      <c r="E128" s="100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29">
        <v>2600.59</v>
      </c>
    </row>
    <row r="129" spans="1:15" s="3" customFormat="1" hidden="1" x14ac:dyDescent="0.25">
      <c r="A129" s="19" t="s">
        <v>10</v>
      </c>
      <c r="B129" s="98" t="s">
        <v>311</v>
      </c>
      <c r="C129" s="99"/>
      <c r="D129" s="99"/>
      <c r="E129" s="100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29">
        <v>2600.59</v>
      </c>
    </row>
    <row r="130" spans="1:15" s="27" customFormat="1" hidden="1" x14ac:dyDescent="0.25">
      <c r="A130" s="35" t="s">
        <v>374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</row>
    <row r="131" spans="1:15" s="3" customFormat="1" hidden="1" x14ac:dyDescent="0.25">
      <c r="A131" s="20" t="s">
        <v>1</v>
      </c>
      <c r="B131" s="84" t="s">
        <v>198</v>
      </c>
      <c r="C131" s="85"/>
      <c r="D131" s="85"/>
      <c r="E131" s="86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98" t="s">
        <v>426</v>
      </c>
      <c r="C132" s="99"/>
      <c r="D132" s="99"/>
      <c r="E132" s="100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29">
        <v>2600.59</v>
      </c>
    </row>
    <row r="133" spans="1:15" s="3" customFormat="1" hidden="1" x14ac:dyDescent="0.25">
      <c r="A133" s="19" t="s">
        <v>10</v>
      </c>
      <c r="B133" s="98" t="s">
        <v>275</v>
      </c>
      <c r="C133" s="99"/>
      <c r="D133" s="99"/>
      <c r="E133" s="100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29">
        <v>2600.59</v>
      </c>
    </row>
    <row r="134" spans="1:15" s="3" customFormat="1" hidden="1" x14ac:dyDescent="0.25">
      <c r="A134" s="19" t="s">
        <v>10</v>
      </c>
      <c r="B134" s="98" t="s">
        <v>274</v>
      </c>
      <c r="C134" s="99"/>
      <c r="D134" s="99"/>
      <c r="E134" s="100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29">
        <v>2600.59</v>
      </c>
    </row>
    <row r="135" spans="1:15" s="3" customFormat="1" hidden="1" x14ac:dyDescent="0.25">
      <c r="A135" s="19" t="s">
        <v>10</v>
      </c>
      <c r="B135" s="98" t="s">
        <v>276</v>
      </c>
      <c r="C135" s="99"/>
      <c r="D135" s="99"/>
      <c r="E135" s="100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29">
        <v>2600.59</v>
      </c>
    </row>
    <row r="136" spans="1:15" s="3" customFormat="1" hidden="1" x14ac:dyDescent="0.25">
      <c r="A136" s="19" t="s">
        <v>10</v>
      </c>
      <c r="B136" s="98" t="s">
        <v>277</v>
      </c>
      <c r="C136" s="99"/>
      <c r="D136" s="99"/>
      <c r="E136" s="100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29">
        <v>2600.59</v>
      </c>
    </row>
    <row r="137" spans="1:15" s="27" customFormat="1" hidden="1" x14ac:dyDescent="0.25">
      <c r="A137" s="35" t="s">
        <v>375</v>
      </c>
      <c r="B137" s="36" t="s">
        <v>456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</row>
    <row r="138" spans="1:15" s="3" customFormat="1" hidden="1" x14ac:dyDescent="0.25">
      <c r="A138" s="20" t="s">
        <v>1</v>
      </c>
      <c r="B138" s="84" t="s">
        <v>198</v>
      </c>
      <c r="C138" s="85"/>
      <c r="D138" s="85"/>
      <c r="E138" s="86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107" t="s">
        <v>234</v>
      </c>
      <c r="C139" s="108"/>
      <c r="D139" s="108"/>
      <c r="E139" s="109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29">
        <v>2600.59</v>
      </c>
    </row>
    <row r="140" spans="1:15" s="3" customFormat="1" hidden="1" x14ac:dyDescent="0.25">
      <c r="A140" s="19" t="s">
        <v>10</v>
      </c>
      <c r="B140" s="98" t="s">
        <v>224</v>
      </c>
      <c r="C140" s="99"/>
      <c r="D140" s="99"/>
      <c r="E140" s="100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29">
        <v>3795.02</v>
      </c>
    </row>
    <row r="141" spans="1:15" s="3" customFormat="1" hidden="1" x14ac:dyDescent="0.25">
      <c r="A141" s="19" t="s">
        <v>10</v>
      </c>
      <c r="B141" s="98" t="s">
        <v>225</v>
      </c>
      <c r="C141" s="99"/>
      <c r="D141" s="99"/>
      <c r="E141" s="100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29">
        <v>2600.59</v>
      </c>
    </row>
    <row r="142" spans="1:15" s="3" customFormat="1" hidden="1" x14ac:dyDescent="0.25">
      <c r="A142" s="19" t="s">
        <v>10</v>
      </c>
      <c r="B142" s="98" t="s">
        <v>226</v>
      </c>
      <c r="C142" s="99"/>
      <c r="D142" s="99"/>
      <c r="E142" s="100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29">
        <v>2600.59</v>
      </c>
    </row>
    <row r="143" spans="1:15" s="3" customFormat="1" hidden="1" x14ac:dyDescent="0.25">
      <c r="A143" s="19" t="s">
        <v>10</v>
      </c>
      <c r="B143" s="98" t="s">
        <v>235</v>
      </c>
      <c r="C143" s="99"/>
      <c r="D143" s="99"/>
      <c r="E143" s="100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29">
        <v>2600.59</v>
      </c>
    </row>
    <row r="144" spans="1:15" s="3" customFormat="1" hidden="1" x14ac:dyDescent="0.25">
      <c r="A144" s="19" t="s">
        <v>10</v>
      </c>
      <c r="B144" s="98" t="s">
        <v>227</v>
      </c>
      <c r="C144" s="99"/>
      <c r="D144" s="99"/>
      <c r="E144" s="100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29">
        <v>2600.59</v>
      </c>
    </row>
    <row r="145" spans="1:15" s="3" customFormat="1" hidden="1" x14ac:dyDescent="0.25">
      <c r="A145" s="19" t="s">
        <v>10</v>
      </c>
      <c r="B145" s="98" t="s">
        <v>228</v>
      </c>
      <c r="C145" s="99"/>
      <c r="D145" s="99"/>
      <c r="E145" s="100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29">
        <v>2600.59</v>
      </c>
    </row>
    <row r="146" spans="1:15" s="3" customFormat="1" hidden="1" x14ac:dyDescent="0.25">
      <c r="A146" s="19" t="s">
        <v>10</v>
      </c>
      <c r="B146" s="98" t="s">
        <v>229</v>
      </c>
      <c r="C146" s="99"/>
      <c r="D146" s="99"/>
      <c r="E146" s="100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29">
        <v>2600.59</v>
      </c>
    </row>
    <row r="147" spans="1:15" s="3" customFormat="1" hidden="1" x14ac:dyDescent="0.25">
      <c r="A147" s="19" t="s">
        <v>10</v>
      </c>
      <c r="B147" s="98" t="s">
        <v>230</v>
      </c>
      <c r="C147" s="99"/>
      <c r="D147" s="99"/>
      <c r="E147" s="100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29">
        <v>2600.59</v>
      </c>
    </row>
    <row r="148" spans="1:15" s="3" customFormat="1" hidden="1" x14ac:dyDescent="0.25">
      <c r="A148" s="19" t="s">
        <v>10</v>
      </c>
      <c r="B148" s="107" t="s">
        <v>232</v>
      </c>
      <c r="C148" s="108"/>
      <c r="D148" s="108"/>
      <c r="E148" s="109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29">
        <v>2600.59</v>
      </c>
    </row>
    <row r="149" spans="1:15" s="3" customFormat="1" hidden="1" x14ac:dyDescent="0.25">
      <c r="A149" s="19" t="s">
        <v>10</v>
      </c>
      <c r="B149" s="98" t="s">
        <v>231</v>
      </c>
      <c r="C149" s="99"/>
      <c r="D149" s="99"/>
      <c r="E149" s="100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29">
        <v>2600.59</v>
      </c>
    </row>
    <row r="150" spans="1:15" s="3" customFormat="1" hidden="1" x14ac:dyDescent="0.25">
      <c r="A150" s="19" t="s">
        <v>10</v>
      </c>
      <c r="B150" s="98" t="s">
        <v>233</v>
      </c>
      <c r="C150" s="99"/>
      <c r="D150" s="99"/>
      <c r="E150" s="100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29">
        <v>2600.59</v>
      </c>
    </row>
    <row r="151" spans="1:15" s="3" customFormat="1" hidden="1" x14ac:dyDescent="0.25">
      <c r="A151" s="19" t="s">
        <v>10</v>
      </c>
      <c r="B151" s="98" t="s">
        <v>221</v>
      </c>
      <c r="C151" s="99"/>
      <c r="D151" s="99"/>
      <c r="E151" s="100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29">
        <v>2600.59</v>
      </c>
    </row>
    <row r="152" spans="1:15" s="3" customFormat="1" hidden="1" x14ac:dyDescent="0.25">
      <c r="A152" s="19" t="s">
        <v>10</v>
      </c>
      <c r="B152" s="98" t="s">
        <v>223</v>
      </c>
      <c r="C152" s="99"/>
      <c r="D152" s="99"/>
      <c r="E152" s="100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29">
        <v>2600.59</v>
      </c>
    </row>
    <row r="153" spans="1:15" s="3" customFormat="1" hidden="1" x14ac:dyDescent="0.25">
      <c r="A153" s="19" t="s">
        <v>10</v>
      </c>
      <c r="B153" s="98" t="s">
        <v>222</v>
      </c>
      <c r="C153" s="99"/>
      <c r="D153" s="99"/>
      <c r="E153" s="100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29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7" customFormat="1" hidden="1" x14ac:dyDescent="0.25">
      <c r="A161" s="35" t="s">
        <v>376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</row>
    <row r="162" spans="1:15" s="3" customFormat="1" hidden="1" x14ac:dyDescent="0.25">
      <c r="A162" s="20" t="s">
        <v>1</v>
      </c>
      <c r="B162" s="84" t="s">
        <v>198</v>
      </c>
      <c r="C162" s="85"/>
      <c r="D162" s="85"/>
      <c r="E162" s="86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98" t="s">
        <v>272</v>
      </c>
      <c r="C163" s="99"/>
      <c r="D163" s="99"/>
      <c r="E163" s="100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29">
        <v>2600.59</v>
      </c>
    </row>
    <row r="164" spans="1:15" s="27" customFormat="1" hidden="1" x14ac:dyDescent="0.25">
      <c r="A164" s="35" t="s">
        <v>377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</row>
    <row r="165" spans="1:15" s="3" customFormat="1" hidden="1" x14ac:dyDescent="0.25">
      <c r="A165" s="20" t="s">
        <v>1</v>
      </c>
      <c r="B165" s="84" t="s">
        <v>198</v>
      </c>
      <c r="C165" s="85"/>
      <c r="D165" s="85"/>
      <c r="E165" s="86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98" t="s">
        <v>323</v>
      </c>
      <c r="C166" s="99"/>
      <c r="D166" s="99"/>
      <c r="E166" s="100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29">
        <v>2600.59</v>
      </c>
    </row>
    <row r="167" spans="1:15" s="3" customFormat="1" ht="15" hidden="1" customHeight="1" x14ac:dyDescent="0.25">
      <c r="A167" s="19"/>
      <c r="B167" s="30" t="s">
        <v>207</v>
      </c>
      <c r="C167" s="30"/>
      <c r="D167" s="30" t="s">
        <v>207</v>
      </c>
      <c r="E167" s="30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7" customFormat="1" hidden="1" x14ac:dyDescent="0.25">
      <c r="A168" s="35" t="s">
        <v>378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</row>
    <row r="169" spans="1:15" s="27" customFormat="1" hidden="1" x14ac:dyDescent="0.25">
      <c r="A169" s="20" t="s">
        <v>1</v>
      </c>
      <c r="B169" s="84" t="s">
        <v>198</v>
      </c>
      <c r="C169" s="85"/>
      <c r="D169" s="85"/>
      <c r="E169" s="86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92" t="s">
        <v>328</v>
      </c>
      <c r="C170" s="93"/>
      <c r="D170" s="93"/>
      <c r="E170" s="94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29">
        <v>2646.24</v>
      </c>
    </row>
    <row r="171" spans="1:15" s="3" customFormat="1" hidden="1" x14ac:dyDescent="0.25">
      <c r="A171" s="19" t="s">
        <v>13</v>
      </c>
      <c r="B171" s="98" t="s">
        <v>326</v>
      </c>
      <c r="C171" s="99"/>
      <c r="D171" s="99"/>
      <c r="E171" s="100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29">
        <v>2646.24</v>
      </c>
    </row>
    <row r="172" spans="1:15" s="3" customFormat="1" hidden="1" x14ac:dyDescent="0.25">
      <c r="A172" s="19" t="s">
        <v>13</v>
      </c>
      <c r="B172" s="98" t="s">
        <v>333</v>
      </c>
      <c r="C172" s="99"/>
      <c r="D172" s="99"/>
      <c r="E172" s="100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29">
        <v>2646.24</v>
      </c>
    </row>
    <row r="173" spans="1:15" s="3" customFormat="1" hidden="1" x14ac:dyDescent="0.25">
      <c r="A173" s="19" t="s">
        <v>13</v>
      </c>
      <c r="B173" s="98" t="s">
        <v>329</v>
      </c>
      <c r="C173" s="99"/>
      <c r="D173" s="99"/>
      <c r="E173" s="100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29">
        <v>2646.24</v>
      </c>
    </row>
    <row r="174" spans="1:15" s="3" customFormat="1" hidden="1" x14ac:dyDescent="0.25">
      <c r="A174" s="19" t="s">
        <v>13</v>
      </c>
      <c r="B174" s="98" t="s">
        <v>327</v>
      </c>
      <c r="C174" s="99"/>
      <c r="D174" s="99"/>
      <c r="E174" s="100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29">
        <v>2646.24</v>
      </c>
    </row>
    <row r="175" spans="1:15" s="3" customFormat="1" hidden="1" x14ac:dyDescent="0.25">
      <c r="A175" s="19" t="s">
        <v>13</v>
      </c>
      <c r="B175" s="98" t="s">
        <v>330</v>
      </c>
      <c r="C175" s="99"/>
      <c r="D175" s="99"/>
      <c r="E175" s="100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29">
        <v>2646.24</v>
      </c>
    </row>
    <row r="176" spans="1:15" s="3" customFormat="1" hidden="1" x14ac:dyDescent="0.25">
      <c r="A176" s="19" t="s">
        <v>13</v>
      </c>
      <c r="B176" s="98" t="s">
        <v>325</v>
      </c>
      <c r="C176" s="99"/>
      <c r="D176" s="99"/>
      <c r="E176" s="100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29">
        <v>2646.24</v>
      </c>
    </row>
    <row r="177" spans="1:15" s="3" customFormat="1" hidden="1" x14ac:dyDescent="0.25">
      <c r="A177" s="19" t="s">
        <v>13</v>
      </c>
      <c r="B177" s="98" t="s">
        <v>332</v>
      </c>
      <c r="C177" s="99"/>
      <c r="D177" s="99"/>
      <c r="E177" s="100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29">
        <v>2646.24</v>
      </c>
    </row>
    <row r="178" spans="1:15" s="3" customFormat="1" hidden="1" x14ac:dyDescent="0.25">
      <c r="A178" s="19" t="s">
        <v>13</v>
      </c>
      <c r="B178" s="98" t="s">
        <v>427</v>
      </c>
      <c r="C178" s="99"/>
      <c r="D178" s="99"/>
      <c r="E178" s="100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29">
        <v>2646.24</v>
      </c>
    </row>
    <row r="179" spans="1:15" s="3" customFormat="1" hidden="1" x14ac:dyDescent="0.25">
      <c r="A179" s="19" t="s">
        <v>13</v>
      </c>
      <c r="B179" s="98" t="s">
        <v>430</v>
      </c>
      <c r="C179" s="99"/>
      <c r="D179" s="99"/>
      <c r="E179" s="100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29">
        <v>2646.24</v>
      </c>
    </row>
    <row r="180" spans="1:15" s="3" customFormat="1" hidden="1" x14ac:dyDescent="0.25">
      <c r="A180" s="19" t="s">
        <v>13</v>
      </c>
      <c r="B180" s="98" t="s">
        <v>428</v>
      </c>
      <c r="C180" s="99"/>
      <c r="D180" s="99"/>
      <c r="E180" s="100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29">
        <v>2646.24</v>
      </c>
    </row>
    <row r="181" spans="1:15" s="3" customFormat="1" hidden="1" x14ac:dyDescent="0.25">
      <c r="A181" s="19" t="s">
        <v>13</v>
      </c>
      <c r="B181" s="98" t="s">
        <v>334</v>
      </c>
      <c r="C181" s="99"/>
      <c r="D181" s="99"/>
      <c r="E181" s="100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29">
        <v>3795.02</v>
      </c>
    </row>
    <row r="182" spans="1:15" s="3" customFormat="1" hidden="1" x14ac:dyDescent="0.25">
      <c r="A182" s="19" t="s">
        <v>13</v>
      </c>
      <c r="B182" s="98" t="s">
        <v>335</v>
      </c>
      <c r="C182" s="99"/>
      <c r="D182" s="99"/>
      <c r="E182" s="100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29">
        <v>2646.24</v>
      </c>
    </row>
    <row r="183" spans="1:15" s="3" customFormat="1" hidden="1" x14ac:dyDescent="0.25">
      <c r="A183" s="19" t="s">
        <v>13</v>
      </c>
      <c r="B183" s="98" t="s">
        <v>429</v>
      </c>
      <c r="C183" s="99"/>
      <c r="D183" s="99"/>
      <c r="E183" s="100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29">
        <v>2646.24</v>
      </c>
    </row>
    <row r="184" spans="1:15" s="3" customFormat="1" hidden="1" x14ac:dyDescent="0.25">
      <c r="A184" s="19" t="s">
        <v>13</v>
      </c>
      <c r="B184" s="98" t="s">
        <v>331</v>
      </c>
      <c r="C184" s="99"/>
      <c r="D184" s="99"/>
      <c r="E184" s="100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29">
        <v>2646.24</v>
      </c>
    </row>
    <row r="185" spans="1:15" s="27" customFormat="1" hidden="1" x14ac:dyDescent="0.25">
      <c r="A185" s="35" t="s">
        <v>379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</row>
    <row r="186" spans="1:15" s="27" customFormat="1" hidden="1" x14ac:dyDescent="0.25">
      <c r="A186" s="20" t="s">
        <v>1</v>
      </c>
      <c r="B186" s="84" t="s">
        <v>198</v>
      </c>
      <c r="C186" s="85"/>
      <c r="D186" s="85"/>
      <c r="E186" s="86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98" t="s">
        <v>336</v>
      </c>
      <c r="C187" s="99"/>
      <c r="D187" s="99"/>
      <c r="E187" s="100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29">
        <v>2646.24</v>
      </c>
    </row>
    <row r="188" spans="1:15" s="3" customFormat="1" hidden="1" x14ac:dyDescent="0.25">
      <c r="A188" s="19" t="s">
        <v>13</v>
      </c>
      <c r="B188" s="98" t="s">
        <v>337</v>
      </c>
      <c r="C188" s="99"/>
      <c r="D188" s="99"/>
      <c r="E188" s="100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29">
        <v>2646.24</v>
      </c>
    </row>
    <row r="189" spans="1:15" s="3" customFormat="1" hidden="1" x14ac:dyDescent="0.25">
      <c r="A189" s="19" t="s">
        <v>13</v>
      </c>
      <c r="B189" s="98" t="s">
        <v>338</v>
      </c>
      <c r="C189" s="99"/>
      <c r="D189" s="99"/>
      <c r="E189" s="100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29">
        <v>2646.24</v>
      </c>
    </row>
    <row r="190" spans="1:15" s="3" customFormat="1" hidden="1" x14ac:dyDescent="0.25">
      <c r="A190" s="19" t="s">
        <v>13</v>
      </c>
      <c r="B190" s="98" t="s">
        <v>339</v>
      </c>
      <c r="C190" s="99"/>
      <c r="D190" s="99"/>
      <c r="E190" s="100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29">
        <v>2646.24</v>
      </c>
    </row>
    <row r="191" spans="1:15" s="3" customFormat="1" hidden="1" x14ac:dyDescent="0.25">
      <c r="A191" s="19" t="s">
        <v>13</v>
      </c>
      <c r="B191" s="98" t="s">
        <v>340</v>
      </c>
      <c r="C191" s="99"/>
      <c r="D191" s="99"/>
      <c r="E191" s="100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29">
        <v>2646.24</v>
      </c>
    </row>
    <row r="192" spans="1:15" s="3" customFormat="1" hidden="1" x14ac:dyDescent="0.25">
      <c r="A192" s="19" t="s">
        <v>13</v>
      </c>
      <c r="B192" s="98" t="s">
        <v>341</v>
      </c>
      <c r="C192" s="99"/>
      <c r="D192" s="99"/>
      <c r="E192" s="100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29">
        <v>2646.24</v>
      </c>
    </row>
    <row r="193" spans="1:15" s="3" customFormat="1" hidden="1" x14ac:dyDescent="0.25">
      <c r="A193" s="19" t="s">
        <v>13</v>
      </c>
      <c r="B193" s="98" t="s">
        <v>342</v>
      </c>
      <c r="C193" s="99"/>
      <c r="D193" s="99"/>
      <c r="E193" s="100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29">
        <v>2646.24</v>
      </c>
    </row>
    <row r="194" spans="1:15" s="3" customFormat="1" hidden="1" x14ac:dyDescent="0.25">
      <c r="A194" s="19" t="s">
        <v>13</v>
      </c>
      <c r="B194" s="98" t="s">
        <v>343</v>
      </c>
      <c r="C194" s="99"/>
      <c r="D194" s="99"/>
      <c r="E194" s="100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29">
        <v>2646.24</v>
      </c>
    </row>
    <row r="195" spans="1:15" s="3" customFormat="1" hidden="1" x14ac:dyDescent="0.25">
      <c r="A195" s="19" t="s">
        <v>13</v>
      </c>
      <c r="B195" s="98" t="s">
        <v>344</v>
      </c>
      <c r="C195" s="99"/>
      <c r="D195" s="99"/>
      <c r="E195" s="100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29">
        <v>2646.24</v>
      </c>
    </row>
    <row r="196" spans="1:15" s="3" customFormat="1" hidden="1" x14ac:dyDescent="0.25">
      <c r="A196" s="19" t="s">
        <v>13</v>
      </c>
      <c r="B196" s="98" t="s">
        <v>345</v>
      </c>
      <c r="C196" s="99"/>
      <c r="D196" s="99"/>
      <c r="E196" s="100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29">
        <v>2646.24</v>
      </c>
    </row>
    <row r="197" spans="1:15" s="3" customFormat="1" hidden="1" x14ac:dyDescent="0.25">
      <c r="A197" s="19" t="s">
        <v>13</v>
      </c>
      <c r="B197" s="98" t="s">
        <v>346</v>
      </c>
      <c r="C197" s="99"/>
      <c r="D197" s="99"/>
      <c r="E197" s="100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29">
        <v>2646.24</v>
      </c>
    </row>
    <row r="198" spans="1:15" s="3" customFormat="1" hidden="1" x14ac:dyDescent="0.25">
      <c r="A198" s="19" t="s">
        <v>13</v>
      </c>
      <c r="B198" s="98" t="s">
        <v>347</v>
      </c>
      <c r="C198" s="99"/>
      <c r="D198" s="99"/>
      <c r="E198" s="100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29">
        <v>2646.24</v>
      </c>
    </row>
    <row r="199" spans="1:15" s="3" customFormat="1" hidden="1" x14ac:dyDescent="0.25">
      <c r="A199" s="19" t="s">
        <v>13</v>
      </c>
      <c r="B199" s="98" t="s">
        <v>348</v>
      </c>
      <c r="C199" s="99"/>
      <c r="D199" s="99"/>
      <c r="E199" s="100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29">
        <v>3795.02</v>
      </c>
    </row>
    <row r="200" spans="1:15" s="3" customFormat="1" hidden="1" x14ac:dyDescent="0.25">
      <c r="A200" s="19" t="s">
        <v>13</v>
      </c>
      <c r="B200" s="98" t="s">
        <v>349</v>
      </c>
      <c r="C200" s="99"/>
      <c r="D200" s="99"/>
      <c r="E200" s="100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29">
        <v>2646.24</v>
      </c>
    </row>
    <row r="201" spans="1:15" s="3" customFormat="1" hidden="1" x14ac:dyDescent="0.25">
      <c r="A201" s="19" t="s">
        <v>13</v>
      </c>
      <c r="B201" s="98" t="s">
        <v>350</v>
      </c>
      <c r="C201" s="99"/>
      <c r="D201" s="99"/>
      <c r="E201" s="100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29">
        <v>2646.24</v>
      </c>
    </row>
    <row r="202" spans="1:15" s="3" customFormat="1" hidden="1" x14ac:dyDescent="0.25">
      <c r="A202" s="19" t="s">
        <v>13</v>
      </c>
      <c r="B202" s="98" t="s">
        <v>351</v>
      </c>
      <c r="C202" s="99"/>
      <c r="D202" s="99"/>
      <c r="E202" s="100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29">
        <v>2646.24</v>
      </c>
    </row>
    <row r="203" spans="1:15" s="3" customFormat="1" hidden="1" x14ac:dyDescent="0.25">
      <c r="A203" s="19" t="s">
        <v>13</v>
      </c>
      <c r="B203" s="98" t="s">
        <v>352</v>
      </c>
      <c r="C203" s="99"/>
      <c r="D203" s="99"/>
      <c r="E203" s="100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29">
        <v>2646.24</v>
      </c>
    </row>
    <row r="204" spans="1:15" s="3" customFormat="1" hidden="1" x14ac:dyDescent="0.25">
      <c r="A204" s="19" t="s">
        <v>13</v>
      </c>
      <c r="B204" s="98" t="s">
        <v>353</v>
      </c>
      <c r="C204" s="99"/>
      <c r="D204" s="99"/>
      <c r="E204" s="100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29">
        <v>2646.24</v>
      </c>
    </row>
    <row r="205" spans="1:15" s="3" customFormat="1" hidden="1" x14ac:dyDescent="0.25">
      <c r="A205" s="19" t="s">
        <v>13</v>
      </c>
      <c r="B205" s="98" t="s">
        <v>354</v>
      </c>
      <c r="C205" s="99"/>
      <c r="D205" s="99"/>
      <c r="E205" s="100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29">
        <v>2646.24</v>
      </c>
    </row>
    <row r="206" spans="1:15" s="3" customFormat="1" hidden="1" x14ac:dyDescent="0.25">
      <c r="A206" s="19" t="s">
        <v>13</v>
      </c>
      <c r="B206" s="95" t="s">
        <v>355</v>
      </c>
      <c r="C206" s="96"/>
      <c r="D206" s="96"/>
      <c r="E206" s="97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29">
        <v>2646.24</v>
      </c>
    </row>
    <row r="207" spans="1:15" s="27" customFormat="1" hidden="1" x14ac:dyDescent="0.25">
      <c r="A207" s="35" t="s">
        <v>380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</row>
    <row r="208" spans="1:15" s="3" customFormat="1" hidden="1" x14ac:dyDescent="0.25">
      <c r="A208" s="20" t="s">
        <v>1</v>
      </c>
      <c r="B208" s="84" t="s">
        <v>198</v>
      </c>
      <c r="C208" s="85"/>
      <c r="D208" s="85"/>
      <c r="E208" s="86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98" t="s">
        <v>245</v>
      </c>
      <c r="C209" s="99"/>
      <c r="D209" s="99"/>
      <c r="E209" s="100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29">
        <v>2600.59</v>
      </c>
    </row>
    <row r="210" spans="1:15" s="27" customFormat="1" hidden="1" x14ac:dyDescent="0.25">
      <c r="A210" s="35" t="s">
        <v>381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</row>
    <row r="211" spans="1:15" s="3" customFormat="1" hidden="1" x14ac:dyDescent="0.25">
      <c r="A211" s="20" t="s">
        <v>1</v>
      </c>
      <c r="B211" s="84" t="s">
        <v>198</v>
      </c>
      <c r="C211" s="85"/>
      <c r="D211" s="85"/>
      <c r="E211" s="86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98" t="s">
        <v>211</v>
      </c>
      <c r="C212" s="99"/>
      <c r="D212" s="99"/>
      <c r="E212" s="100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29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7" customFormat="1" ht="24" hidden="1" x14ac:dyDescent="0.25">
      <c r="A217" s="35" t="s">
        <v>382</v>
      </c>
      <c r="B217" s="36" t="s">
        <v>75</v>
      </c>
      <c r="C217" s="36"/>
      <c r="D217" s="35" t="s">
        <v>10</v>
      </c>
      <c r="E217" s="36" t="s">
        <v>383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</row>
    <row r="218" spans="1:15" s="3" customFormat="1" hidden="1" x14ac:dyDescent="0.25">
      <c r="A218" s="20" t="s">
        <v>1</v>
      </c>
      <c r="B218" s="84" t="s">
        <v>198</v>
      </c>
      <c r="C218" s="85"/>
      <c r="D218" s="85"/>
      <c r="E218" s="86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98" t="s">
        <v>266</v>
      </c>
      <c r="C219" s="99"/>
      <c r="D219" s="99"/>
      <c r="E219" s="100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29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7" customFormat="1" hidden="1" x14ac:dyDescent="0.25">
      <c r="A223" s="35" t="s">
        <v>384</v>
      </c>
      <c r="B223" s="36" t="s">
        <v>82</v>
      </c>
      <c r="C223" s="36"/>
      <c r="D223" s="35" t="s">
        <v>10</v>
      </c>
      <c r="E223" s="36" t="s">
        <v>394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</row>
    <row r="224" spans="1:15" s="3" customFormat="1" hidden="1" x14ac:dyDescent="0.25">
      <c r="A224" s="20" t="s">
        <v>1</v>
      </c>
      <c r="B224" s="84" t="s">
        <v>198</v>
      </c>
      <c r="C224" s="85"/>
      <c r="D224" s="85"/>
      <c r="E224" s="86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98" t="s">
        <v>248</v>
      </c>
      <c r="C225" s="99"/>
      <c r="D225" s="99"/>
      <c r="E225" s="100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29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7" customFormat="1" hidden="1" x14ac:dyDescent="0.25">
      <c r="A228" s="35" t="s">
        <v>385</v>
      </c>
      <c r="B228" s="36" t="s">
        <v>87</v>
      </c>
      <c r="C228" s="36"/>
      <c r="D228" s="35" t="s">
        <v>10</v>
      </c>
      <c r="E228" s="36" t="s">
        <v>457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</row>
    <row r="229" spans="1:15" s="3" customFormat="1" hidden="1" x14ac:dyDescent="0.25">
      <c r="A229" s="20" t="s">
        <v>1</v>
      </c>
      <c r="B229" s="84" t="s">
        <v>198</v>
      </c>
      <c r="C229" s="85"/>
      <c r="D229" s="85"/>
      <c r="E229" s="86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98" t="s">
        <v>295</v>
      </c>
      <c r="C230" s="99"/>
      <c r="D230" s="99"/>
      <c r="E230" s="100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29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7" customFormat="1" hidden="1" x14ac:dyDescent="0.25">
      <c r="A232" s="35" t="s">
        <v>386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</row>
    <row r="233" spans="1:15" s="3" customFormat="1" hidden="1" x14ac:dyDescent="0.25">
      <c r="A233" s="20" t="s">
        <v>1</v>
      </c>
      <c r="B233" s="84" t="s">
        <v>198</v>
      </c>
      <c r="C233" s="85"/>
      <c r="D233" s="85"/>
      <c r="E233" s="86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107" t="s">
        <v>253</v>
      </c>
      <c r="C234" s="108"/>
      <c r="D234" s="108"/>
      <c r="E234" s="109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29">
        <v>2600.59</v>
      </c>
    </row>
    <row r="235" spans="1:15" s="3" customFormat="1" hidden="1" x14ac:dyDescent="0.25">
      <c r="A235" s="19" t="s">
        <v>10</v>
      </c>
      <c r="B235" s="98" t="s">
        <v>256</v>
      </c>
      <c r="C235" s="99"/>
      <c r="D235" s="99"/>
      <c r="E235" s="100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29">
        <v>2600.59</v>
      </c>
    </row>
    <row r="236" spans="1:15" s="3" customFormat="1" hidden="1" x14ac:dyDescent="0.25">
      <c r="A236" s="19" t="s">
        <v>10</v>
      </c>
      <c r="B236" s="98" t="s">
        <v>255</v>
      </c>
      <c r="C236" s="99"/>
      <c r="D236" s="99"/>
      <c r="E236" s="100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29">
        <v>2600.59</v>
      </c>
    </row>
    <row r="237" spans="1:15" s="3" customFormat="1" hidden="1" x14ac:dyDescent="0.25">
      <c r="A237" s="19" t="s">
        <v>10</v>
      </c>
      <c r="B237" s="98" t="s">
        <v>254</v>
      </c>
      <c r="C237" s="99"/>
      <c r="D237" s="99"/>
      <c r="E237" s="100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29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7" customFormat="1" hidden="1" x14ac:dyDescent="0.25">
      <c r="A239" s="35" t="s">
        <v>387</v>
      </c>
      <c r="B239" s="36" t="s">
        <v>458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</row>
    <row r="240" spans="1:15" s="3" customFormat="1" hidden="1" x14ac:dyDescent="0.25">
      <c r="A240" s="20" t="s">
        <v>1</v>
      </c>
      <c r="B240" s="84" t="s">
        <v>198</v>
      </c>
      <c r="C240" s="85"/>
      <c r="D240" s="85"/>
      <c r="E240" s="86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98" t="s">
        <v>261</v>
      </c>
      <c r="C241" s="99"/>
      <c r="D241" s="99"/>
      <c r="E241" s="100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29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7" customFormat="1" hidden="1" x14ac:dyDescent="0.25">
      <c r="A246" s="35" t="s">
        <v>388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</row>
    <row r="247" spans="1:15" s="3" customFormat="1" hidden="1" x14ac:dyDescent="0.25">
      <c r="A247" s="20" t="s">
        <v>1</v>
      </c>
      <c r="B247" s="84" t="s">
        <v>198</v>
      </c>
      <c r="C247" s="85"/>
      <c r="D247" s="85"/>
      <c r="E247" s="86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98" t="s">
        <v>212</v>
      </c>
      <c r="C248" s="99"/>
      <c r="D248" s="99"/>
      <c r="E248" s="100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29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7" customFormat="1" hidden="1" x14ac:dyDescent="0.25">
      <c r="A251" s="35" t="s">
        <v>389</v>
      </c>
      <c r="B251" s="36" t="s">
        <v>108</v>
      </c>
      <c r="C251" s="36"/>
      <c r="D251" s="35" t="s">
        <v>10</v>
      </c>
      <c r="E251" s="36" t="s">
        <v>459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</row>
    <row r="252" spans="1:15" s="3" customFormat="1" hidden="1" x14ac:dyDescent="0.25">
      <c r="A252" s="20" t="s">
        <v>1</v>
      </c>
      <c r="B252" s="84" t="s">
        <v>198</v>
      </c>
      <c r="C252" s="85"/>
      <c r="D252" s="85"/>
      <c r="E252" s="86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98" t="s">
        <v>262</v>
      </c>
      <c r="C253" s="99"/>
      <c r="D253" s="99"/>
      <c r="E253" s="100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29">
        <v>2600.59</v>
      </c>
    </row>
    <row r="254" spans="1:15" s="27" customFormat="1" hidden="1" x14ac:dyDescent="0.25">
      <c r="A254" s="35" t="s">
        <v>390</v>
      </c>
      <c r="B254" s="36" t="s">
        <v>109</v>
      </c>
      <c r="C254" s="36"/>
      <c r="D254" s="35" t="s">
        <v>10</v>
      </c>
      <c r="E254" s="36" t="s">
        <v>460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</row>
    <row r="255" spans="1:15" s="3" customFormat="1" hidden="1" x14ac:dyDescent="0.25">
      <c r="A255" s="20" t="s">
        <v>1</v>
      </c>
      <c r="B255" s="84" t="s">
        <v>198</v>
      </c>
      <c r="C255" s="85"/>
      <c r="D255" s="85"/>
      <c r="E255" s="86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98" t="s">
        <v>308</v>
      </c>
      <c r="C256" s="99"/>
      <c r="D256" s="99"/>
      <c r="E256" s="100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29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7" customFormat="1" hidden="1" x14ac:dyDescent="0.25">
      <c r="A264" s="38" t="s">
        <v>391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</row>
    <row r="265" spans="1:15" s="3" customFormat="1" hidden="1" x14ac:dyDescent="0.25">
      <c r="A265" s="20" t="s">
        <v>1</v>
      </c>
      <c r="B265" s="84" t="s">
        <v>198</v>
      </c>
      <c r="C265" s="85"/>
      <c r="D265" s="85"/>
      <c r="E265" s="86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98" t="s">
        <v>259</v>
      </c>
      <c r="C266" s="99"/>
      <c r="D266" s="99"/>
      <c r="E266" s="100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29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7" customFormat="1" hidden="1" x14ac:dyDescent="0.25">
      <c r="A268" s="35" t="s">
        <v>392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</row>
    <row r="269" spans="1:15" s="3" customFormat="1" hidden="1" x14ac:dyDescent="0.25">
      <c r="A269" s="20" t="s">
        <v>1</v>
      </c>
      <c r="B269" s="84" t="s">
        <v>198</v>
      </c>
      <c r="C269" s="85"/>
      <c r="D269" s="85"/>
      <c r="E269" s="86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98" t="s">
        <v>313</v>
      </c>
      <c r="C270" s="99"/>
      <c r="D270" s="99"/>
      <c r="E270" s="100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29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7" customFormat="1" hidden="1" x14ac:dyDescent="0.25">
      <c r="A272" s="35" t="s">
        <v>393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</row>
    <row r="273" spans="1:15" s="3" customFormat="1" hidden="1" x14ac:dyDescent="0.25">
      <c r="A273" s="20" t="s">
        <v>1</v>
      </c>
      <c r="B273" s="84" t="s">
        <v>198</v>
      </c>
      <c r="C273" s="85"/>
      <c r="D273" s="85"/>
      <c r="E273" s="86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98" t="s">
        <v>358</v>
      </c>
      <c r="C274" s="99"/>
      <c r="D274" s="99"/>
      <c r="E274" s="100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29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3" customFormat="1" ht="25.9" customHeight="1" x14ac:dyDescent="0.25">
      <c r="A276" s="35" t="s">
        <v>481</v>
      </c>
      <c r="B276" s="36" t="s">
        <v>485</v>
      </c>
      <c r="C276" s="36"/>
      <c r="D276" s="35" t="s">
        <v>13</v>
      </c>
      <c r="E276" s="36" t="s">
        <v>482</v>
      </c>
      <c r="F276" s="35">
        <f t="shared" ref="F276:O276" si="47">SUM(F278:F281)</f>
        <v>0</v>
      </c>
      <c r="G276" s="35">
        <f t="shared" si="47"/>
        <v>0</v>
      </c>
      <c r="H276" s="35">
        <f t="shared" si="47"/>
        <v>0</v>
      </c>
      <c r="I276" s="35">
        <f t="shared" si="47"/>
        <v>4</v>
      </c>
      <c r="J276" s="35">
        <f t="shared" si="47"/>
        <v>0</v>
      </c>
      <c r="K276" s="35">
        <f t="shared" si="47"/>
        <v>0</v>
      </c>
      <c r="L276" s="35">
        <f t="shared" si="47"/>
        <v>0</v>
      </c>
      <c r="M276" s="35">
        <f t="shared" si="47"/>
        <v>0</v>
      </c>
      <c r="N276" s="35">
        <f t="shared" si="47"/>
        <v>0</v>
      </c>
      <c r="O276" s="37">
        <f t="shared" si="47"/>
        <v>15849.84</v>
      </c>
    </row>
    <row r="277" spans="1:15" s="3" customFormat="1" x14ac:dyDescent="0.25">
      <c r="A277" s="20" t="s">
        <v>1</v>
      </c>
      <c r="B277" s="51" t="s">
        <v>198</v>
      </c>
      <c r="C277" s="52"/>
      <c r="D277" s="52"/>
      <c r="E277" s="53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x14ac:dyDescent="0.25">
      <c r="A278" s="19" t="s">
        <v>13</v>
      </c>
      <c r="B278" s="79" t="s">
        <v>486</v>
      </c>
      <c r="C278" s="81" t="s">
        <v>493</v>
      </c>
      <c r="D278" s="79"/>
      <c r="E278" s="79"/>
      <c r="F278" s="20"/>
      <c r="G278" s="20"/>
      <c r="H278" s="20"/>
      <c r="I278" s="20">
        <v>1</v>
      </c>
      <c r="J278" s="20"/>
      <c r="K278" s="20"/>
      <c r="L278" s="20"/>
      <c r="M278" s="20"/>
      <c r="N278" s="20"/>
      <c r="O278" s="29">
        <v>3962.46</v>
      </c>
    </row>
    <row r="279" spans="1:15" s="3" customFormat="1" x14ac:dyDescent="0.25">
      <c r="A279" s="19" t="s">
        <v>13</v>
      </c>
      <c r="B279" s="79" t="s">
        <v>483</v>
      </c>
      <c r="C279" s="81" t="s">
        <v>494</v>
      </c>
      <c r="D279" s="79"/>
      <c r="E279" s="79"/>
      <c r="F279" s="20"/>
      <c r="G279" s="20"/>
      <c r="H279" s="20"/>
      <c r="I279" s="20">
        <v>1</v>
      </c>
      <c r="J279" s="20"/>
      <c r="K279" s="20"/>
      <c r="L279" s="20"/>
      <c r="M279" s="20"/>
      <c r="N279" s="20"/>
      <c r="O279" s="29">
        <v>3962.46</v>
      </c>
    </row>
    <row r="280" spans="1:15" s="3" customFormat="1" x14ac:dyDescent="0.25">
      <c r="A280" s="19" t="s">
        <v>13</v>
      </c>
      <c r="B280" s="80" t="s">
        <v>484</v>
      </c>
      <c r="C280" s="81" t="s">
        <v>495</v>
      </c>
      <c r="D280" s="80"/>
      <c r="E280" s="80"/>
      <c r="F280" s="20"/>
      <c r="G280" s="20"/>
      <c r="H280" s="20"/>
      <c r="I280" s="20">
        <v>1</v>
      </c>
      <c r="J280" s="20"/>
      <c r="K280" s="20"/>
      <c r="L280" s="20"/>
      <c r="M280" s="20"/>
      <c r="N280" s="20"/>
      <c r="O280" s="29">
        <v>3962.46</v>
      </c>
    </row>
    <row r="281" spans="1:15" s="3" customFormat="1" x14ac:dyDescent="0.25">
      <c r="A281" s="19" t="s">
        <v>13</v>
      </c>
      <c r="B281" s="79" t="s">
        <v>496</v>
      </c>
      <c r="C281" s="81" t="s">
        <v>497</v>
      </c>
      <c r="D281" s="79"/>
      <c r="E281" s="79"/>
      <c r="F281" s="20"/>
      <c r="G281" s="20"/>
      <c r="H281" s="20"/>
      <c r="I281" s="20">
        <v>1</v>
      </c>
      <c r="J281" s="20"/>
      <c r="K281" s="20"/>
      <c r="L281" s="20"/>
      <c r="M281" s="20"/>
      <c r="N281" s="20"/>
      <c r="O281" s="29">
        <v>3962.46</v>
      </c>
    </row>
    <row r="282" spans="1:15" s="3" customFormat="1" ht="15" hidden="1" customHeight="1" x14ac:dyDescent="0.25">
      <c r="A282" s="19"/>
      <c r="B282" s="18" t="s">
        <v>136</v>
      </c>
      <c r="C282" s="18"/>
      <c r="D282" s="19" t="s">
        <v>10</v>
      </c>
      <c r="E282" s="18" t="s">
        <v>137</v>
      </c>
      <c r="F282" s="20"/>
      <c r="G282" s="20"/>
      <c r="H282" s="20"/>
      <c r="I282" s="20"/>
      <c r="J282" s="20" t="s">
        <v>12</v>
      </c>
      <c r="K282" s="20" t="s">
        <v>12</v>
      </c>
      <c r="L282" s="20" t="s">
        <v>12</v>
      </c>
      <c r="M282" s="20" t="s">
        <v>12</v>
      </c>
      <c r="N282" s="20" t="s">
        <v>12</v>
      </c>
      <c r="O282" s="29">
        <v>3001.71</v>
      </c>
    </row>
    <row r="283" spans="1:15" ht="15" hidden="1" customHeight="1" x14ac:dyDescent="0.25">
      <c r="A283" s="11"/>
      <c r="B283" s="18"/>
      <c r="C283" s="18"/>
      <c r="D283" s="11"/>
      <c r="E283" s="12" t="s">
        <v>27</v>
      </c>
      <c r="F283" s="13">
        <f>F276+F272+F268+F264+F254+F251+F246+F239+F232+F228+F223+F217+F210+F207+F185+F168+F164+F161+F137+F130+F124</f>
        <v>74</v>
      </c>
      <c r="G283" s="13"/>
      <c r="H283" s="13"/>
      <c r="I283" s="13"/>
      <c r="J283" s="13">
        <f>J276+J272+J268+J264+J254+J251+J246+J239+J232+J228+J223+J217+J210+J207+J185+J168+J161+J137+J130+J124</f>
        <v>0</v>
      </c>
      <c r="K283" s="13">
        <f>K276+K272+K268+K264+K254+K251+K246+K239+K232+K228+K223+K217+K210+K207+K185+K168+K161+K137+K130+K124</f>
        <v>0</v>
      </c>
      <c r="L283" s="13">
        <v>3</v>
      </c>
      <c r="M283" s="13">
        <f>M276+M272+M268+M264+M254+M251+M246+M239+M232+M228+M223+M217+M210+M207+M185+M168+M161+M137+M130+M124</f>
        <v>0</v>
      </c>
      <c r="N283" s="13">
        <f>N276+N272+N268+N264+N254+N251+N246+N239+N232+N228+N223+N217+N210+N207+N185+N168+N161+N137+N130+N124</f>
        <v>0</v>
      </c>
      <c r="O283" s="29">
        <v>3001.71</v>
      </c>
    </row>
    <row r="284" spans="1:15" s="3" customFormat="1" ht="15" hidden="1" customHeight="1" x14ac:dyDescent="0.25">
      <c r="A284" s="23"/>
      <c r="B284" s="28"/>
      <c r="C284" s="28"/>
      <c r="D284" s="23"/>
      <c r="E284" s="24"/>
      <c r="F284" s="25"/>
      <c r="G284" s="25"/>
      <c r="H284" s="25"/>
      <c r="I284" s="25"/>
      <c r="J284" s="25"/>
      <c r="K284" s="25"/>
      <c r="L284" s="25"/>
      <c r="M284" s="25"/>
      <c r="N284" s="25"/>
      <c r="O284" s="29">
        <v>3001.71</v>
      </c>
    </row>
    <row r="285" spans="1:15" ht="15" hidden="1" customHeight="1" x14ac:dyDescent="0.25">
      <c r="A285" s="60" t="s">
        <v>138</v>
      </c>
      <c r="B285" s="52"/>
      <c r="C285" s="52"/>
      <c r="D285" s="60"/>
      <c r="E285" s="60"/>
      <c r="F285" s="60"/>
      <c r="G285" s="60"/>
      <c r="H285" s="60"/>
      <c r="I285" s="60"/>
      <c r="J285" s="60"/>
      <c r="K285" s="60"/>
      <c r="L285" s="60"/>
      <c r="M285" s="60"/>
      <c r="N285" s="60"/>
      <c r="O285" s="29">
        <v>3001.71</v>
      </c>
    </row>
    <row r="286" spans="1:15" s="27" customFormat="1" ht="15" hidden="1" customHeight="1" x14ac:dyDescent="0.25">
      <c r="A286" s="35" t="s">
        <v>395</v>
      </c>
      <c r="B286" s="72" t="s">
        <v>9</v>
      </c>
      <c r="C286" s="72"/>
      <c r="D286" s="35" t="s">
        <v>10</v>
      </c>
      <c r="E286" s="36" t="s">
        <v>420</v>
      </c>
      <c r="F286" s="35">
        <f>SUM(F287:F295)</f>
        <v>8</v>
      </c>
      <c r="G286" s="35"/>
      <c r="H286" s="35"/>
      <c r="I286" s="35"/>
      <c r="J286" s="35">
        <f t="shared" ref="J286:N286" si="48">SUM(J287:J295)</f>
        <v>0</v>
      </c>
      <c r="K286" s="35">
        <f t="shared" si="48"/>
        <v>0</v>
      </c>
      <c r="L286" s="35">
        <f t="shared" si="48"/>
        <v>0</v>
      </c>
      <c r="M286" s="35">
        <f t="shared" si="48"/>
        <v>0</v>
      </c>
      <c r="N286" s="35">
        <f t="shared" si="48"/>
        <v>0</v>
      </c>
      <c r="O286" s="29">
        <v>3001.71</v>
      </c>
    </row>
    <row r="287" spans="1:15" s="3" customFormat="1" ht="15" hidden="1" customHeight="1" x14ac:dyDescent="0.25">
      <c r="A287" s="20" t="s">
        <v>1</v>
      </c>
      <c r="B287" s="51" t="s">
        <v>198</v>
      </c>
      <c r="C287" s="52"/>
      <c r="D287" s="52"/>
      <c r="E287" s="53"/>
      <c r="F287" s="20"/>
      <c r="G287" s="20"/>
      <c r="H287" s="20"/>
      <c r="I287" s="20"/>
      <c r="J287" s="20"/>
      <c r="K287" s="20"/>
      <c r="L287" s="20"/>
      <c r="M287" s="20"/>
      <c r="N287" s="20"/>
      <c r="O287" s="29">
        <v>3001.71</v>
      </c>
    </row>
    <row r="288" spans="1:15" s="3" customFormat="1" ht="15" hidden="1" customHeight="1" x14ac:dyDescent="0.25">
      <c r="A288" s="19" t="s">
        <v>10</v>
      </c>
      <c r="B288" s="54" t="s">
        <v>304</v>
      </c>
      <c r="C288" s="55"/>
      <c r="D288" s="55"/>
      <c r="E288" s="56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29">
        <v>3001.71</v>
      </c>
    </row>
    <row r="289" spans="1:15" s="3" customFormat="1" ht="15" hidden="1" customHeight="1" x14ac:dyDescent="0.25">
      <c r="A289" s="19" t="s">
        <v>10</v>
      </c>
      <c r="B289" s="54" t="s">
        <v>301</v>
      </c>
      <c r="C289" s="55"/>
      <c r="D289" s="55"/>
      <c r="E289" s="56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29">
        <v>3001.71</v>
      </c>
    </row>
    <row r="290" spans="1:15" s="3" customFormat="1" ht="15" hidden="1" customHeight="1" x14ac:dyDescent="0.25">
      <c r="A290" s="19" t="s">
        <v>10</v>
      </c>
      <c r="B290" s="54" t="s">
        <v>298</v>
      </c>
      <c r="C290" s="55"/>
      <c r="D290" s="55"/>
      <c r="E290" s="56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29">
        <v>3001.71</v>
      </c>
    </row>
    <row r="291" spans="1:15" s="3" customFormat="1" ht="15" hidden="1" customHeight="1" x14ac:dyDescent="0.25">
      <c r="A291" s="19" t="s">
        <v>10</v>
      </c>
      <c r="B291" s="54" t="s">
        <v>299</v>
      </c>
      <c r="C291" s="55"/>
      <c r="D291" s="55"/>
      <c r="E291" s="56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29">
        <v>3001.71</v>
      </c>
    </row>
    <row r="292" spans="1:15" s="3" customFormat="1" ht="15" hidden="1" customHeight="1" x14ac:dyDescent="0.25">
      <c r="A292" s="19" t="s">
        <v>10</v>
      </c>
      <c r="B292" s="54" t="s">
        <v>302</v>
      </c>
      <c r="C292" s="55"/>
      <c r="D292" s="55"/>
      <c r="E292" s="56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29">
        <v>3001.71</v>
      </c>
    </row>
    <row r="293" spans="1:15" s="3" customFormat="1" ht="15" hidden="1" customHeight="1" x14ac:dyDescent="0.25">
      <c r="A293" s="19" t="s">
        <v>10</v>
      </c>
      <c r="B293" s="54" t="s">
        <v>300</v>
      </c>
      <c r="C293" s="55"/>
      <c r="D293" s="55"/>
      <c r="E293" s="56"/>
      <c r="F293" s="20">
        <v>1</v>
      </c>
      <c r="G293" s="20"/>
      <c r="H293" s="20"/>
      <c r="I293" s="20"/>
      <c r="J293" s="20"/>
      <c r="K293" s="20"/>
      <c r="L293" s="20"/>
      <c r="M293" s="20"/>
      <c r="N293" s="20"/>
      <c r="O293" s="29">
        <v>3001.71</v>
      </c>
    </row>
    <row r="294" spans="1:15" s="3" customFormat="1" ht="15" hidden="1" customHeight="1" x14ac:dyDescent="0.25">
      <c r="A294" s="19" t="s">
        <v>10</v>
      </c>
      <c r="B294" s="57" t="s">
        <v>303</v>
      </c>
      <c r="C294" s="58"/>
      <c r="D294" s="58"/>
      <c r="E294" s="59"/>
      <c r="F294" s="20">
        <v>1</v>
      </c>
      <c r="G294" s="20"/>
      <c r="H294" s="20"/>
      <c r="I294" s="20"/>
      <c r="J294" s="20"/>
      <c r="K294" s="20"/>
      <c r="L294" s="20"/>
      <c r="M294" s="20"/>
      <c r="N294" s="20"/>
      <c r="O294" s="29">
        <v>3001.71</v>
      </c>
    </row>
    <row r="295" spans="1:15" s="3" customFormat="1" ht="15" hidden="1" customHeight="1" x14ac:dyDescent="0.25">
      <c r="A295" s="19" t="s">
        <v>10</v>
      </c>
      <c r="B295" s="57" t="s">
        <v>480</v>
      </c>
      <c r="C295" s="58"/>
      <c r="D295" s="58"/>
      <c r="E295" s="59"/>
      <c r="F295" s="20">
        <v>1</v>
      </c>
      <c r="G295" s="20"/>
      <c r="H295" s="20"/>
      <c r="I295" s="20"/>
      <c r="J295" s="20"/>
      <c r="K295" s="20"/>
      <c r="L295" s="20"/>
      <c r="M295" s="20"/>
      <c r="N295" s="20"/>
      <c r="O295" s="29">
        <v>3001.71</v>
      </c>
    </row>
    <row r="296" spans="1:15" ht="15" hidden="1" customHeight="1" x14ac:dyDescent="0.25">
      <c r="A296" s="11"/>
      <c r="B296" s="18"/>
      <c r="C296" s="18"/>
      <c r="D296" s="11"/>
      <c r="E296" s="12" t="s">
        <v>27</v>
      </c>
      <c r="F296" s="13">
        <f>F286</f>
        <v>8</v>
      </c>
      <c r="G296" s="13"/>
      <c r="H296" s="13"/>
      <c r="I296" s="13"/>
      <c r="J296" s="13">
        <f t="shared" ref="J296:N296" si="49">J286</f>
        <v>0</v>
      </c>
      <c r="K296" s="13">
        <f t="shared" si="49"/>
        <v>0</v>
      </c>
      <c r="L296" s="13">
        <f t="shared" si="49"/>
        <v>0</v>
      </c>
      <c r="M296" s="13">
        <f t="shared" si="49"/>
        <v>0</v>
      </c>
      <c r="N296" s="13">
        <f t="shared" si="49"/>
        <v>0</v>
      </c>
      <c r="O296" s="29">
        <v>3001.71</v>
      </c>
    </row>
    <row r="297" spans="1:15" s="3" customFormat="1" ht="15" hidden="1" customHeight="1" x14ac:dyDescent="0.25">
      <c r="A297" s="23"/>
      <c r="B297" s="28"/>
      <c r="C297" s="28"/>
      <c r="D297" s="23"/>
      <c r="E297" s="24"/>
      <c r="F297" s="25"/>
      <c r="G297" s="25"/>
      <c r="H297" s="25"/>
      <c r="I297" s="25"/>
      <c r="J297" s="25"/>
      <c r="K297" s="25"/>
      <c r="L297" s="25"/>
      <c r="M297" s="25"/>
      <c r="N297" s="25"/>
      <c r="O297" s="29">
        <v>3001.71</v>
      </c>
    </row>
    <row r="298" spans="1:15" ht="15" hidden="1" customHeight="1" x14ac:dyDescent="0.25">
      <c r="A298" s="60" t="s">
        <v>139</v>
      </c>
      <c r="B298" s="52"/>
      <c r="C298" s="52"/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  <c r="O298" s="29">
        <v>3001.71</v>
      </c>
    </row>
    <row r="299" spans="1:15" s="3" customFormat="1" ht="15" hidden="1" customHeight="1" x14ac:dyDescent="0.25">
      <c r="A299" s="35" t="s">
        <v>401</v>
      </c>
      <c r="B299" s="72" t="s">
        <v>140</v>
      </c>
      <c r="C299" s="72"/>
      <c r="D299" s="35" t="s">
        <v>13</v>
      </c>
      <c r="E299" s="36" t="s">
        <v>141</v>
      </c>
      <c r="F299" s="35">
        <f>SUM(F300:F301)</f>
        <v>1</v>
      </c>
      <c r="G299" s="35"/>
      <c r="H299" s="35"/>
      <c r="I299" s="35"/>
      <c r="J299" s="35">
        <f t="shared" ref="J299:N299" si="50">SUM(J300:J301)</f>
        <v>0</v>
      </c>
      <c r="K299" s="35">
        <f t="shared" si="50"/>
        <v>0</v>
      </c>
      <c r="L299" s="35">
        <f t="shared" si="50"/>
        <v>0</v>
      </c>
      <c r="M299" s="35">
        <f t="shared" si="50"/>
        <v>0</v>
      </c>
      <c r="N299" s="35">
        <f t="shared" si="50"/>
        <v>0</v>
      </c>
      <c r="O299" s="29">
        <v>3001.71</v>
      </c>
    </row>
    <row r="300" spans="1:15" s="27" customFormat="1" ht="15" hidden="1" customHeight="1" x14ac:dyDescent="0.25">
      <c r="A300" s="20" t="s">
        <v>1</v>
      </c>
      <c r="B300" s="51" t="s">
        <v>198</v>
      </c>
      <c r="C300" s="52"/>
      <c r="D300" s="52"/>
      <c r="E300" s="53"/>
      <c r="F300" s="20"/>
      <c r="G300" s="20"/>
      <c r="H300" s="20"/>
      <c r="I300" s="20"/>
      <c r="J300" s="20"/>
      <c r="K300" s="20"/>
      <c r="L300" s="20"/>
      <c r="M300" s="20"/>
      <c r="N300" s="20"/>
      <c r="O300" s="29">
        <v>3001.71</v>
      </c>
    </row>
    <row r="301" spans="1:15" s="3" customFormat="1" ht="15" hidden="1" customHeight="1" x14ac:dyDescent="0.25">
      <c r="A301" s="19" t="s">
        <v>13</v>
      </c>
      <c r="B301" s="54" t="s">
        <v>440</v>
      </c>
      <c r="C301" s="55"/>
      <c r="D301" s="55"/>
      <c r="E301" s="56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29">
        <v>3001.71</v>
      </c>
    </row>
    <row r="302" spans="1:15" s="27" customFormat="1" ht="15" hidden="1" customHeight="1" x14ac:dyDescent="0.25">
      <c r="A302" s="35" t="s">
        <v>402</v>
      </c>
      <c r="B302" s="72" t="s">
        <v>142</v>
      </c>
      <c r="C302" s="72"/>
      <c r="D302" s="35" t="s">
        <v>13</v>
      </c>
      <c r="E302" s="36" t="s">
        <v>143</v>
      </c>
      <c r="F302" s="35">
        <f>SUM(F303:F304)</f>
        <v>1</v>
      </c>
      <c r="G302" s="35"/>
      <c r="H302" s="35"/>
      <c r="I302" s="35"/>
      <c r="J302" s="35">
        <f t="shared" ref="J302:N302" si="51">SUM(J303:J304)</f>
        <v>0</v>
      </c>
      <c r="K302" s="35">
        <f t="shared" si="51"/>
        <v>0</v>
      </c>
      <c r="L302" s="35">
        <f t="shared" si="51"/>
        <v>0</v>
      </c>
      <c r="M302" s="35">
        <f t="shared" si="51"/>
        <v>0</v>
      </c>
      <c r="N302" s="35">
        <f t="shared" si="51"/>
        <v>0</v>
      </c>
      <c r="O302" s="29">
        <v>3001.71</v>
      </c>
    </row>
    <row r="303" spans="1:15" s="27" customFormat="1" ht="15" hidden="1" customHeight="1" x14ac:dyDescent="0.25">
      <c r="A303" s="20" t="s">
        <v>1</v>
      </c>
      <c r="B303" s="51" t="s">
        <v>198</v>
      </c>
      <c r="C303" s="52"/>
      <c r="D303" s="52"/>
      <c r="E303" s="53"/>
      <c r="F303" s="20"/>
      <c r="G303" s="20"/>
      <c r="H303" s="20"/>
      <c r="I303" s="20"/>
      <c r="J303" s="20"/>
      <c r="K303" s="20"/>
      <c r="L303" s="20"/>
      <c r="M303" s="20"/>
      <c r="N303" s="20"/>
      <c r="O303" s="29">
        <v>3001.71</v>
      </c>
    </row>
    <row r="304" spans="1:15" s="3" customFormat="1" ht="15" hidden="1" customHeight="1" x14ac:dyDescent="0.25">
      <c r="A304" s="19" t="s">
        <v>13</v>
      </c>
      <c r="B304" s="54" t="s">
        <v>432</v>
      </c>
      <c r="C304" s="55"/>
      <c r="D304" s="55"/>
      <c r="E304" s="56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29">
        <v>3001.71</v>
      </c>
    </row>
    <row r="305" spans="1:15" s="27" customFormat="1" ht="14.45" hidden="1" customHeight="1" x14ac:dyDescent="0.25">
      <c r="A305" s="35" t="s">
        <v>403</v>
      </c>
      <c r="B305" s="72" t="s">
        <v>461</v>
      </c>
      <c r="C305" s="72"/>
      <c r="D305" s="35" t="s">
        <v>13</v>
      </c>
      <c r="E305" s="36" t="s">
        <v>462</v>
      </c>
      <c r="F305" s="35">
        <f>SUM(F306:F307)</f>
        <v>1</v>
      </c>
      <c r="G305" s="35"/>
      <c r="H305" s="35"/>
      <c r="I305" s="35"/>
      <c r="J305" s="35">
        <f t="shared" ref="J305:N305" si="52">SUM(J306:J307)</f>
        <v>0</v>
      </c>
      <c r="K305" s="35">
        <f t="shared" si="52"/>
        <v>0</v>
      </c>
      <c r="L305" s="35">
        <f t="shared" si="52"/>
        <v>0</v>
      </c>
      <c r="M305" s="35">
        <f t="shared" si="52"/>
        <v>0</v>
      </c>
      <c r="N305" s="35">
        <f t="shared" si="52"/>
        <v>0</v>
      </c>
      <c r="O305" s="29">
        <v>3001.71</v>
      </c>
    </row>
    <row r="306" spans="1:15" s="27" customFormat="1" ht="15" hidden="1" customHeight="1" x14ac:dyDescent="0.25">
      <c r="A306" s="20" t="s">
        <v>1</v>
      </c>
      <c r="B306" s="51" t="s">
        <v>198</v>
      </c>
      <c r="C306" s="52"/>
      <c r="D306" s="52"/>
      <c r="E306" s="53"/>
      <c r="F306" s="20"/>
      <c r="G306" s="20"/>
      <c r="H306" s="20"/>
      <c r="I306" s="20"/>
      <c r="J306" s="20"/>
      <c r="K306" s="20"/>
      <c r="L306" s="20"/>
      <c r="M306" s="20"/>
      <c r="N306" s="20"/>
      <c r="O306" s="29">
        <v>3001.71</v>
      </c>
    </row>
    <row r="307" spans="1:15" s="3" customFormat="1" ht="15" hidden="1" customHeight="1" x14ac:dyDescent="0.25">
      <c r="A307" s="19" t="s">
        <v>13</v>
      </c>
      <c r="B307" s="54" t="s">
        <v>290</v>
      </c>
      <c r="C307" s="55"/>
      <c r="D307" s="55"/>
      <c r="E307" s="56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29">
        <v>3001.71</v>
      </c>
    </row>
    <row r="308" spans="1:15" s="27" customFormat="1" ht="15" hidden="1" customHeight="1" x14ac:dyDescent="0.25">
      <c r="A308" s="35" t="s">
        <v>404</v>
      </c>
      <c r="B308" s="72" t="s">
        <v>144</v>
      </c>
      <c r="C308" s="72"/>
      <c r="D308" s="35" t="s">
        <v>13</v>
      </c>
      <c r="E308" s="36" t="s">
        <v>145</v>
      </c>
      <c r="F308" s="35">
        <f>SUM(F309:F310)</f>
        <v>1</v>
      </c>
      <c r="G308" s="35"/>
      <c r="H308" s="35"/>
      <c r="I308" s="35"/>
      <c r="J308" s="35">
        <f t="shared" ref="J308:N308" si="53">SUM(J309:J310)</f>
        <v>0</v>
      </c>
      <c r="K308" s="35">
        <f t="shared" si="53"/>
        <v>0</v>
      </c>
      <c r="L308" s="35">
        <f t="shared" si="53"/>
        <v>0</v>
      </c>
      <c r="M308" s="35">
        <f t="shared" si="53"/>
        <v>0</v>
      </c>
      <c r="N308" s="35">
        <f t="shared" si="53"/>
        <v>0</v>
      </c>
      <c r="O308" s="29">
        <v>3001.71</v>
      </c>
    </row>
    <row r="309" spans="1:15" s="27" customFormat="1" ht="15" hidden="1" customHeight="1" x14ac:dyDescent="0.25">
      <c r="A309" s="20" t="s">
        <v>1</v>
      </c>
      <c r="B309" s="51" t="s">
        <v>198</v>
      </c>
      <c r="C309" s="52"/>
      <c r="D309" s="52"/>
      <c r="E309" s="53"/>
      <c r="F309" s="20"/>
      <c r="G309" s="20"/>
      <c r="H309" s="20"/>
      <c r="I309" s="20"/>
      <c r="J309" s="20"/>
      <c r="K309" s="20"/>
      <c r="L309" s="20"/>
      <c r="M309" s="20"/>
      <c r="N309" s="20"/>
      <c r="O309" s="29">
        <v>3001.71</v>
      </c>
    </row>
    <row r="310" spans="1:15" s="3" customFormat="1" ht="15" hidden="1" customHeight="1" x14ac:dyDescent="0.25">
      <c r="A310" s="19" t="s">
        <v>13</v>
      </c>
      <c r="B310" s="54" t="s">
        <v>264</v>
      </c>
      <c r="C310" s="55"/>
      <c r="D310" s="55"/>
      <c r="E310" s="56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29">
        <v>3001.71</v>
      </c>
    </row>
    <row r="311" spans="1:15" s="27" customFormat="1" ht="15" hidden="1" customHeight="1" x14ac:dyDescent="0.25">
      <c r="A311" s="35" t="s">
        <v>405</v>
      </c>
      <c r="B311" s="72" t="s">
        <v>146</v>
      </c>
      <c r="C311" s="72"/>
      <c r="D311" s="35" t="s">
        <v>13</v>
      </c>
      <c r="E311" s="36" t="s">
        <v>147</v>
      </c>
      <c r="F311" s="35">
        <f>SUM(F312:F313)</f>
        <v>1</v>
      </c>
      <c r="G311" s="35"/>
      <c r="H311" s="35"/>
      <c r="I311" s="35"/>
      <c r="J311" s="35">
        <f t="shared" ref="J311:N311" si="54">SUM(J312:J313)</f>
        <v>0</v>
      </c>
      <c r="K311" s="35">
        <f t="shared" si="54"/>
        <v>0</v>
      </c>
      <c r="L311" s="35">
        <f t="shared" si="54"/>
        <v>0</v>
      </c>
      <c r="M311" s="35">
        <f t="shared" si="54"/>
        <v>0</v>
      </c>
      <c r="N311" s="35">
        <f t="shared" si="54"/>
        <v>0</v>
      </c>
      <c r="O311" s="29">
        <v>3001.71</v>
      </c>
    </row>
    <row r="312" spans="1:15" s="27" customFormat="1" ht="15" hidden="1" customHeight="1" x14ac:dyDescent="0.25">
      <c r="A312" s="20" t="s">
        <v>1</v>
      </c>
      <c r="B312" s="51" t="s">
        <v>198</v>
      </c>
      <c r="C312" s="52"/>
      <c r="D312" s="52"/>
      <c r="E312" s="53"/>
      <c r="F312" s="20"/>
      <c r="G312" s="20"/>
      <c r="H312" s="20"/>
      <c r="I312" s="20"/>
      <c r="J312" s="20"/>
      <c r="K312" s="20"/>
      <c r="L312" s="20"/>
      <c r="M312" s="20"/>
      <c r="N312" s="20"/>
      <c r="O312" s="29">
        <v>3001.71</v>
      </c>
    </row>
    <row r="313" spans="1:15" s="3" customFormat="1" ht="15" hidden="1" customHeight="1" x14ac:dyDescent="0.25">
      <c r="A313" s="19" t="s">
        <v>13</v>
      </c>
      <c r="B313" s="54" t="s">
        <v>263</v>
      </c>
      <c r="C313" s="55"/>
      <c r="D313" s="55"/>
      <c r="E313" s="56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29">
        <v>3001.71</v>
      </c>
    </row>
    <row r="314" spans="1:15" s="27" customFormat="1" ht="15" hidden="1" customHeight="1" x14ac:dyDescent="0.25">
      <c r="A314" s="35" t="s">
        <v>406</v>
      </c>
      <c r="B314" s="72" t="s">
        <v>148</v>
      </c>
      <c r="C314" s="72"/>
      <c r="D314" s="35" t="s">
        <v>13</v>
      </c>
      <c r="E314" s="36" t="s">
        <v>149</v>
      </c>
      <c r="F314" s="35">
        <f>SUM(F315:F316)</f>
        <v>1</v>
      </c>
      <c r="G314" s="35"/>
      <c r="H314" s="35"/>
      <c r="I314" s="35"/>
      <c r="J314" s="35">
        <f t="shared" ref="J314:N314" si="55">SUM(J315:J316)</f>
        <v>0</v>
      </c>
      <c r="K314" s="35">
        <f t="shared" si="55"/>
        <v>0</v>
      </c>
      <c r="L314" s="35">
        <f t="shared" si="55"/>
        <v>0</v>
      </c>
      <c r="M314" s="35">
        <f t="shared" si="55"/>
        <v>0</v>
      </c>
      <c r="N314" s="35">
        <f t="shared" si="55"/>
        <v>0</v>
      </c>
      <c r="O314" s="29">
        <v>3001.71</v>
      </c>
    </row>
    <row r="315" spans="1:15" s="27" customFormat="1" ht="15" hidden="1" customHeight="1" x14ac:dyDescent="0.25">
      <c r="A315" s="20" t="s">
        <v>1</v>
      </c>
      <c r="B315" s="51" t="s">
        <v>198</v>
      </c>
      <c r="C315" s="52"/>
      <c r="D315" s="52"/>
      <c r="E315" s="53"/>
      <c r="F315" s="20"/>
      <c r="G315" s="20"/>
      <c r="H315" s="20"/>
      <c r="I315" s="20"/>
      <c r="J315" s="20"/>
      <c r="K315" s="20"/>
      <c r="L315" s="20"/>
      <c r="M315" s="20"/>
      <c r="N315" s="20"/>
      <c r="O315" s="29">
        <v>3001.71</v>
      </c>
    </row>
    <row r="316" spans="1:15" s="3" customFormat="1" ht="15" hidden="1" customHeight="1" x14ac:dyDescent="0.25">
      <c r="A316" s="19" t="s">
        <v>13</v>
      </c>
      <c r="B316" s="54" t="s">
        <v>258</v>
      </c>
      <c r="C316" s="55"/>
      <c r="D316" s="55"/>
      <c r="E316" s="56"/>
      <c r="F316" s="20">
        <v>1</v>
      </c>
      <c r="G316" s="20"/>
      <c r="H316" s="20"/>
      <c r="I316" s="20"/>
      <c r="J316" s="20"/>
      <c r="K316" s="20"/>
      <c r="L316" s="20"/>
      <c r="M316" s="20"/>
      <c r="N316" s="20"/>
      <c r="O316" s="29">
        <v>3001.71</v>
      </c>
    </row>
    <row r="317" spans="1:15" s="3" customFormat="1" ht="15" hidden="1" customHeight="1" x14ac:dyDescent="0.25">
      <c r="A317" s="19"/>
      <c r="B317" s="18" t="s">
        <v>150</v>
      </c>
      <c r="C317" s="18"/>
      <c r="D317" s="19" t="s">
        <v>13</v>
      </c>
      <c r="E317" s="18" t="s">
        <v>151</v>
      </c>
      <c r="F317" s="20"/>
      <c r="G317" s="20"/>
      <c r="H317" s="20"/>
      <c r="I317" s="20"/>
      <c r="J317" s="20" t="s">
        <v>12</v>
      </c>
      <c r="K317" s="20" t="s">
        <v>12</v>
      </c>
      <c r="L317" s="20" t="s">
        <v>12</v>
      </c>
      <c r="M317" s="20" t="s">
        <v>12</v>
      </c>
      <c r="N317" s="20" t="s">
        <v>12</v>
      </c>
      <c r="O317" s="29">
        <v>3001.71</v>
      </c>
    </row>
    <row r="318" spans="1:15" s="3" customFormat="1" ht="15" hidden="1" customHeight="1" x14ac:dyDescent="0.25">
      <c r="A318" s="19"/>
      <c r="B318" s="18" t="s">
        <v>152</v>
      </c>
      <c r="C318" s="18"/>
      <c r="D318" s="19" t="s">
        <v>13</v>
      </c>
      <c r="E318" s="18" t="s">
        <v>153</v>
      </c>
      <c r="F318" s="20"/>
      <c r="G318" s="20"/>
      <c r="H318" s="20"/>
      <c r="I318" s="20"/>
      <c r="J318" s="20" t="s">
        <v>12</v>
      </c>
      <c r="K318" s="20" t="s">
        <v>12</v>
      </c>
      <c r="L318" s="20" t="s">
        <v>12</v>
      </c>
      <c r="M318" s="20" t="s">
        <v>12</v>
      </c>
      <c r="N318" s="20" t="s">
        <v>12</v>
      </c>
      <c r="O318" s="29">
        <v>3001.71</v>
      </c>
    </row>
    <row r="319" spans="1:15" s="3" customFormat="1" ht="15" hidden="1" customHeight="1" x14ac:dyDescent="0.25">
      <c r="A319" s="35" t="s">
        <v>407</v>
      </c>
      <c r="B319" s="72" t="s">
        <v>154</v>
      </c>
      <c r="C319" s="72"/>
      <c r="D319" s="35" t="s">
        <v>13</v>
      </c>
      <c r="E319" s="36" t="s">
        <v>155</v>
      </c>
      <c r="F319" s="35">
        <f>SUM(F320:F321)</f>
        <v>1</v>
      </c>
      <c r="G319" s="35"/>
      <c r="H319" s="35"/>
      <c r="I319" s="35"/>
      <c r="J319" s="35">
        <f t="shared" ref="J319:N319" si="56">SUM(J320:J321)</f>
        <v>0</v>
      </c>
      <c r="K319" s="35">
        <f t="shared" si="56"/>
        <v>0</v>
      </c>
      <c r="L319" s="35">
        <f t="shared" si="56"/>
        <v>0</v>
      </c>
      <c r="M319" s="35">
        <f t="shared" si="56"/>
        <v>0</v>
      </c>
      <c r="N319" s="35">
        <f t="shared" si="56"/>
        <v>0</v>
      </c>
      <c r="O319" s="29">
        <v>3001.71</v>
      </c>
    </row>
    <row r="320" spans="1:15" s="27" customFormat="1" ht="15" hidden="1" customHeight="1" x14ac:dyDescent="0.25">
      <c r="A320" s="20" t="s">
        <v>1</v>
      </c>
      <c r="B320" s="51" t="s">
        <v>198</v>
      </c>
      <c r="C320" s="52"/>
      <c r="D320" s="52"/>
      <c r="E320" s="53"/>
      <c r="F320" s="20"/>
      <c r="G320" s="20"/>
      <c r="H320" s="20"/>
      <c r="I320" s="20"/>
      <c r="J320" s="20"/>
      <c r="K320" s="20"/>
      <c r="L320" s="20"/>
      <c r="M320" s="20"/>
      <c r="N320" s="20"/>
      <c r="O320" s="29">
        <v>3001.71</v>
      </c>
    </row>
    <row r="321" spans="1:15" s="3" customFormat="1" ht="15" hidden="1" customHeight="1" x14ac:dyDescent="0.25">
      <c r="A321" s="19" t="s">
        <v>13</v>
      </c>
      <c r="B321" s="54" t="s">
        <v>433</v>
      </c>
      <c r="C321" s="55"/>
      <c r="D321" s="55"/>
      <c r="E321" s="56"/>
      <c r="F321" s="20">
        <v>1</v>
      </c>
      <c r="G321" s="20"/>
      <c r="H321" s="20"/>
      <c r="I321" s="20"/>
      <c r="J321" s="20"/>
      <c r="K321" s="20"/>
      <c r="L321" s="20"/>
      <c r="M321" s="20"/>
      <c r="N321" s="20"/>
      <c r="O321" s="29">
        <v>3001.71</v>
      </c>
    </row>
    <row r="322" spans="1:15" s="3" customFormat="1" ht="15" hidden="1" customHeight="1" x14ac:dyDescent="0.25">
      <c r="A322" s="19"/>
      <c r="B322" s="18" t="s">
        <v>156</v>
      </c>
      <c r="C322" s="18"/>
      <c r="D322" s="19" t="s">
        <v>13</v>
      </c>
      <c r="E322" s="18" t="s">
        <v>157</v>
      </c>
      <c r="F322" s="20"/>
      <c r="G322" s="20"/>
      <c r="H322" s="20"/>
      <c r="I322" s="20"/>
      <c r="J322" s="20" t="s">
        <v>12</v>
      </c>
      <c r="K322" s="20" t="s">
        <v>12</v>
      </c>
      <c r="L322" s="20" t="s">
        <v>12</v>
      </c>
      <c r="M322" s="20" t="s">
        <v>12</v>
      </c>
      <c r="N322" s="20" t="s">
        <v>12</v>
      </c>
      <c r="O322" s="29">
        <v>3001.71</v>
      </c>
    </row>
    <row r="323" spans="1:15" s="27" customFormat="1" ht="15" hidden="1" customHeight="1" x14ac:dyDescent="0.25">
      <c r="A323" s="35" t="s">
        <v>408</v>
      </c>
      <c r="B323" s="72" t="s">
        <v>158</v>
      </c>
      <c r="C323" s="72"/>
      <c r="D323" s="35" t="s">
        <v>13</v>
      </c>
      <c r="E323" s="36" t="s">
        <v>159</v>
      </c>
      <c r="F323" s="35">
        <f>SUM(F324:F325)</f>
        <v>1</v>
      </c>
      <c r="G323" s="35"/>
      <c r="H323" s="35"/>
      <c r="I323" s="35"/>
      <c r="J323" s="35">
        <f t="shared" ref="J323:N323" si="57">SUM(J324:J325)</f>
        <v>0</v>
      </c>
      <c r="K323" s="35">
        <f t="shared" si="57"/>
        <v>0</v>
      </c>
      <c r="L323" s="35">
        <f t="shared" si="57"/>
        <v>0</v>
      </c>
      <c r="M323" s="35">
        <f t="shared" si="57"/>
        <v>0</v>
      </c>
      <c r="N323" s="35">
        <f t="shared" si="57"/>
        <v>0</v>
      </c>
      <c r="O323" s="29">
        <v>3001.71</v>
      </c>
    </row>
    <row r="324" spans="1:15" s="27" customFormat="1" ht="15" hidden="1" customHeight="1" x14ac:dyDescent="0.25">
      <c r="A324" s="20" t="s">
        <v>1</v>
      </c>
      <c r="B324" s="51" t="s">
        <v>198</v>
      </c>
      <c r="C324" s="52"/>
      <c r="D324" s="52"/>
      <c r="E324" s="53"/>
      <c r="F324" s="20"/>
      <c r="G324" s="20"/>
      <c r="H324" s="20"/>
      <c r="I324" s="20"/>
      <c r="J324" s="20"/>
      <c r="K324" s="20"/>
      <c r="L324" s="20"/>
      <c r="M324" s="20"/>
      <c r="N324" s="20"/>
      <c r="O324" s="29">
        <v>3001.71</v>
      </c>
    </row>
    <row r="325" spans="1:15" s="3" customFormat="1" ht="15" hidden="1" customHeight="1" x14ac:dyDescent="0.25">
      <c r="A325" s="19" t="s">
        <v>13</v>
      </c>
      <c r="B325" s="54" t="s">
        <v>439</v>
      </c>
      <c r="C325" s="55"/>
      <c r="D325" s="55"/>
      <c r="E325" s="56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29">
        <v>3001.71</v>
      </c>
    </row>
    <row r="326" spans="1:15" s="27" customFormat="1" ht="14.45" hidden="1" customHeight="1" x14ac:dyDescent="0.25">
      <c r="A326" s="35" t="s">
        <v>409</v>
      </c>
      <c r="B326" s="72" t="s">
        <v>463</v>
      </c>
      <c r="C326" s="72"/>
      <c r="D326" s="35" t="s">
        <v>13</v>
      </c>
      <c r="E326" s="36" t="s">
        <v>160</v>
      </c>
      <c r="F326" s="35">
        <f>SUM(F327:F330)</f>
        <v>3</v>
      </c>
      <c r="G326" s="35"/>
      <c r="H326" s="35"/>
      <c r="I326" s="35"/>
      <c r="J326" s="35">
        <f t="shared" ref="J326:N326" si="58">SUM(J327:J330)</f>
        <v>0</v>
      </c>
      <c r="K326" s="35">
        <f t="shared" si="58"/>
        <v>0</v>
      </c>
      <c r="L326" s="35">
        <f t="shared" si="58"/>
        <v>0</v>
      </c>
      <c r="M326" s="35">
        <f t="shared" si="58"/>
        <v>0</v>
      </c>
      <c r="N326" s="35">
        <f t="shared" si="58"/>
        <v>0</v>
      </c>
      <c r="O326" s="29">
        <v>3001.71</v>
      </c>
    </row>
    <row r="327" spans="1:15" s="27" customFormat="1" ht="15" hidden="1" customHeight="1" x14ac:dyDescent="0.25">
      <c r="A327" s="20" t="s">
        <v>1</v>
      </c>
      <c r="B327" s="51" t="s">
        <v>198</v>
      </c>
      <c r="C327" s="52"/>
      <c r="D327" s="52"/>
      <c r="E327" s="53"/>
      <c r="F327" s="20"/>
      <c r="G327" s="20"/>
      <c r="H327" s="20"/>
      <c r="I327" s="20"/>
      <c r="J327" s="20"/>
      <c r="K327" s="20"/>
      <c r="L327" s="20"/>
      <c r="M327" s="20"/>
      <c r="N327" s="20"/>
      <c r="O327" s="29">
        <v>3001.71</v>
      </c>
    </row>
    <row r="328" spans="1:15" s="3" customFormat="1" ht="15" hidden="1" customHeight="1" x14ac:dyDescent="0.25">
      <c r="A328" s="19" t="s">
        <v>13</v>
      </c>
      <c r="B328" s="54" t="s">
        <v>278</v>
      </c>
      <c r="C328" s="55"/>
      <c r="D328" s="55"/>
      <c r="E328" s="56"/>
      <c r="F328" s="20">
        <v>1</v>
      </c>
      <c r="G328" s="20"/>
      <c r="H328" s="20"/>
      <c r="I328" s="20"/>
      <c r="J328" s="20"/>
      <c r="K328" s="20"/>
      <c r="L328" s="20"/>
      <c r="M328" s="20"/>
      <c r="N328" s="20"/>
      <c r="O328" s="29">
        <v>3001.71</v>
      </c>
    </row>
    <row r="329" spans="1:15" s="3" customFormat="1" ht="15" hidden="1" customHeight="1" x14ac:dyDescent="0.25">
      <c r="A329" s="19" t="s">
        <v>13</v>
      </c>
      <c r="B329" s="54" t="s">
        <v>279</v>
      </c>
      <c r="C329" s="55"/>
      <c r="D329" s="55"/>
      <c r="E329" s="56"/>
      <c r="F329" s="20">
        <v>1</v>
      </c>
      <c r="G329" s="20"/>
      <c r="H329" s="20"/>
      <c r="I329" s="20"/>
      <c r="J329" s="20"/>
      <c r="K329" s="20"/>
      <c r="L329" s="20"/>
      <c r="M329" s="20"/>
      <c r="N329" s="20"/>
      <c r="O329" s="29">
        <v>3001.71</v>
      </c>
    </row>
    <row r="330" spans="1:15" s="3" customFormat="1" ht="15" hidden="1" customHeight="1" x14ac:dyDescent="0.25">
      <c r="A330" s="19" t="s">
        <v>13</v>
      </c>
      <c r="B330" s="54" t="s">
        <v>280</v>
      </c>
      <c r="C330" s="55"/>
      <c r="D330" s="55"/>
      <c r="E330" s="56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29">
        <v>3001.71</v>
      </c>
    </row>
    <row r="331" spans="1:15" s="27" customFormat="1" ht="15" hidden="1" customHeight="1" x14ac:dyDescent="0.25">
      <c r="A331" s="35" t="s">
        <v>410</v>
      </c>
      <c r="B331" s="72" t="s">
        <v>161</v>
      </c>
      <c r="C331" s="72"/>
      <c r="D331" s="35" t="s">
        <v>13</v>
      </c>
      <c r="E331" s="36" t="s">
        <v>418</v>
      </c>
      <c r="F331" s="35">
        <f>SUM(F332:F333)</f>
        <v>1</v>
      </c>
      <c r="G331" s="35"/>
      <c r="H331" s="35"/>
      <c r="I331" s="35"/>
      <c r="J331" s="35">
        <f t="shared" ref="J331:N331" si="59">SUM(J332:J333)</f>
        <v>0</v>
      </c>
      <c r="K331" s="35">
        <f t="shared" si="59"/>
        <v>0</v>
      </c>
      <c r="L331" s="35">
        <f t="shared" si="59"/>
        <v>0</v>
      </c>
      <c r="M331" s="35">
        <f t="shared" si="59"/>
        <v>0</v>
      </c>
      <c r="N331" s="35">
        <f t="shared" si="59"/>
        <v>0</v>
      </c>
      <c r="O331" s="29">
        <v>3001.71</v>
      </c>
    </row>
    <row r="332" spans="1:15" s="27" customFormat="1" ht="15" hidden="1" customHeight="1" x14ac:dyDescent="0.25">
      <c r="A332" s="20" t="s">
        <v>1</v>
      </c>
      <c r="B332" s="51" t="s">
        <v>198</v>
      </c>
      <c r="C332" s="52"/>
      <c r="D332" s="52"/>
      <c r="E332" s="53"/>
      <c r="F332" s="20"/>
      <c r="G332" s="20"/>
      <c r="H332" s="20"/>
      <c r="I332" s="20"/>
      <c r="J332" s="20"/>
      <c r="K332" s="20"/>
      <c r="L332" s="20"/>
      <c r="M332" s="20"/>
      <c r="N332" s="20"/>
      <c r="O332" s="29">
        <v>3001.71</v>
      </c>
    </row>
    <row r="333" spans="1:15" s="3" customFormat="1" ht="15" hidden="1" customHeight="1" x14ac:dyDescent="0.25">
      <c r="A333" s="19" t="s">
        <v>13</v>
      </c>
      <c r="B333" s="54" t="s">
        <v>273</v>
      </c>
      <c r="C333" s="55"/>
      <c r="D333" s="55"/>
      <c r="E333" s="56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29">
        <v>3001.71</v>
      </c>
    </row>
    <row r="334" spans="1:15" s="27" customFormat="1" ht="15" hidden="1" customHeight="1" x14ac:dyDescent="0.25">
      <c r="A334" s="35" t="s">
        <v>411</v>
      </c>
      <c r="B334" s="72" t="s">
        <v>162</v>
      </c>
      <c r="C334" s="72"/>
      <c r="D334" s="35" t="s">
        <v>13</v>
      </c>
      <c r="E334" s="36" t="s">
        <v>163</v>
      </c>
      <c r="F334" s="35">
        <f>SUM(F335:F336)</f>
        <v>1</v>
      </c>
      <c r="G334" s="35"/>
      <c r="H334" s="35"/>
      <c r="I334" s="35"/>
      <c r="J334" s="35">
        <f t="shared" ref="J334:N334" si="60">SUM(J335:J336)</f>
        <v>0</v>
      </c>
      <c r="K334" s="35">
        <f t="shared" si="60"/>
        <v>0</v>
      </c>
      <c r="L334" s="35">
        <f t="shared" si="60"/>
        <v>0</v>
      </c>
      <c r="M334" s="35">
        <f t="shared" si="60"/>
        <v>0</v>
      </c>
      <c r="N334" s="35">
        <f t="shared" si="60"/>
        <v>0</v>
      </c>
      <c r="O334" s="29">
        <v>3001.71</v>
      </c>
    </row>
    <row r="335" spans="1:15" s="27" customFormat="1" ht="15" hidden="1" customHeight="1" x14ac:dyDescent="0.25">
      <c r="A335" s="20" t="s">
        <v>1</v>
      </c>
      <c r="B335" s="51" t="s">
        <v>198</v>
      </c>
      <c r="C335" s="52"/>
      <c r="D335" s="52"/>
      <c r="E335" s="53"/>
      <c r="F335" s="20"/>
      <c r="G335" s="20"/>
      <c r="H335" s="20"/>
      <c r="I335" s="20"/>
      <c r="J335" s="20"/>
      <c r="K335" s="20"/>
      <c r="L335" s="20"/>
      <c r="M335" s="20"/>
      <c r="N335" s="20"/>
      <c r="O335" s="29">
        <v>3001.71</v>
      </c>
    </row>
    <row r="336" spans="1:15" s="3" customFormat="1" ht="15" hidden="1" customHeight="1" x14ac:dyDescent="0.25">
      <c r="A336" s="19" t="s">
        <v>13</v>
      </c>
      <c r="B336" s="54" t="s">
        <v>257</v>
      </c>
      <c r="C336" s="55"/>
      <c r="D336" s="55"/>
      <c r="E336" s="56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29">
        <v>3001.71</v>
      </c>
    </row>
    <row r="337" spans="1:15" s="27" customFormat="1" ht="14.45" hidden="1" customHeight="1" x14ac:dyDescent="0.25">
      <c r="A337" s="35" t="s">
        <v>412</v>
      </c>
      <c r="B337" s="72" t="s">
        <v>164</v>
      </c>
      <c r="C337" s="72"/>
      <c r="D337" s="35" t="s">
        <v>13</v>
      </c>
      <c r="E337" s="36" t="s">
        <v>464</v>
      </c>
      <c r="F337" s="35">
        <f>SUM(F338:F339)</f>
        <v>1</v>
      </c>
      <c r="G337" s="35"/>
      <c r="H337" s="35"/>
      <c r="I337" s="35"/>
      <c r="J337" s="35">
        <f t="shared" ref="J337:N337" si="61">SUM(J338:J339)</f>
        <v>0</v>
      </c>
      <c r="K337" s="35">
        <f t="shared" si="61"/>
        <v>0</v>
      </c>
      <c r="L337" s="35">
        <f t="shared" si="61"/>
        <v>0</v>
      </c>
      <c r="M337" s="35">
        <f t="shared" si="61"/>
        <v>0</v>
      </c>
      <c r="N337" s="35">
        <f t="shared" si="61"/>
        <v>0</v>
      </c>
      <c r="O337" s="29">
        <v>3001.71</v>
      </c>
    </row>
    <row r="338" spans="1:15" s="27" customFormat="1" ht="15" hidden="1" customHeight="1" x14ac:dyDescent="0.25">
      <c r="A338" s="20" t="s">
        <v>1</v>
      </c>
      <c r="B338" s="51" t="s">
        <v>198</v>
      </c>
      <c r="C338" s="52"/>
      <c r="D338" s="52"/>
      <c r="E338" s="53"/>
      <c r="F338" s="20"/>
      <c r="G338" s="20"/>
      <c r="H338" s="20"/>
      <c r="I338" s="20"/>
      <c r="J338" s="20"/>
      <c r="K338" s="20"/>
      <c r="L338" s="20"/>
      <c r="M338" s="20"/>
      <c r="N338" s="20"/>
      <c r="O338" s="29">
        <v>3001.71</v>
      </c>
    </row>
    <row r="339" spans="1:15" s="3" customFormat="1" ht="15" hidden="1" customHeight="1" x14ac:dyDescent="0.25">
      <c r="A339" s="19" t="s">
        <v>13</v>
      </c>
      <c r="B339" s="54" t="s">
        <v>307</v>
      </c>
      <c r="C339" s="55"/>
      <c r="D339" s="55"/>
      <c r="E339" s="56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29">
        <v>3001.71</v>
      </c>
    </row>
    <row r="340" spans="1:15" s="27" customFormat="1" ht="15" hidden="1" customHeight="1" x14ac:dyDescent="0.25">
      <c r="A340" s="35" t="s">
        <v>413</v>
      </c>
      <c r="B340" s="72" t="s">
        <v>165</v>
      </c>
      <c r="C340" s="72"/>
      <c r="D340" s="35" t="s">
        <v>13</v>
      </c>
      <c r="E340" s="36" t="s">
        <v>419</v>
      </c>
      <c r="F340" s="35">
        <f>SUM(F341:F343)</f>
        <v>1</v>
      </c>
      <c r="G340" s="35"/>
      <c r="H340" s="35"/>
      <c r="I340" s="35"/>
      <c r="J340" s="35">
        <f t="shared" ref="J340:N340" si="62">SUM(J341:J343)</f>
        <v>0</v>
      </c>
      <c r="K340" s="35">
        <f t="shared" si="62"/>
        <v>0</v>
      </c>
      <c r="L340" s="35">
        <f t="shared" si="62"/>
        <v>0</v>
      </c>
      <c r="M340" s="35">
        <f t="shared" si="62"/>
        <v>0</v>
      </c>
      <c r="N340" s="35">
        <f t="shared" si="62"/>
        <v>0</v>
      </c>
      <c r="O340" s="29">
        <v>3001.71</v>
      </c>
    </row>
    <row r="341" spans="1:15" s="27" customFormat="1" ht="15" hidden="1" customHeight="1" x14ac:dyDescent="0.25">
      <c r="A341" s="20" t="s">
        <v>1</v>
      </c>
      <c r="B341" s="51" t="s">
        <v>198</v>
      </c>
      <c r="C341" s="52"/>
      <c r="D341" s="52"/>
      <c r="E341" s="53"/>
      <c r="F341" s="20"/>
      <c r="G341" s="20"/>
      <c r="H341" s="20"/>
      <c r="I341" s="20"/>
      <c r="J341" s="20"/>
      <c r="K341" s="20"/>
      <c r="L341" s="20"/>
      <c r="M341" s="20"/>
      <c r="N341" s="20"/>
      <c r="O341" s="29">
        <v>3001.71</v>
      </c>
    </row>
    <row r="342" spans="1:15" s="3" customFormat="1" ht="15" hidden="1" customHeight="1" x14ac:dyDescent="0.25">
      <c r="A342" s="19" t="s">
        <v>13</v>
      </c>
      <c r="B342" s="54" t="s">
        <v>271</v>
      </c>
      <c r="C342" s="55"/>
      <c r="D342" s="55"/>
      <c r="E342" s="56"/>
      <c r="F342" s="20">
        <v>1</v>
      </c>
      <c r="G342" s="20"/>
      <c r="H342" s="20"/>
      <c r="I342" s="20"/>
      <c r="J342" s="20"/>
      <c r="K342" s="20"/>
      <c r="L342" s="20"/>
      <c r="M342" s="20"/>
      <c r="N342" s="20"/>
      <c r="O342" s="29">
        <v>3001.71</v>
      </c>
    </row>
    <row r="343" spans="1:15" s="3" customFormat="1" ht="15" hidden="1" customHeight="1" x14ac:dyDescent="0.25">
      <c r="A343" s="19"/>
      <c r="B343" s="18" t="s">
        <v>166</v>
      </c>
      <c r="C343" s="18"/>
      <c r="D343" s="19" t="s">
        <v>10</v>
      </c>
      <c r="E343" s="18" t="s">
        <v>167</v>
      </c>
      <c r="F343" s="20"/>
      <c r="G343" s="20"/>
      <c r="H343" s="20"/>
      <c r="I343" s="20"/>
      <c r="J343" s="20" t="s">
        <v>12</v>
      </c>
      <c r="K343" s="20" t="s">
        <v>12</v>
      </c>
      <c r="L343" s="20" t="s">
        <v>12</v>
      </c>
      <c r="M343" s="20" t="s">
        <v>12</v>
      </c>
      <c r="N343" s="20" t="s">
        <v>12</v>
      </c>
      <c r="O343" s="29">
        <v>3001.71</v>
      </c>
    </row>
    <row r="344" spans="1:15" s="27" customFormat="1" ht="14.45" hidden="1" customHeight="1" x14ac:dyDescent="0.25">
      <c r="A344" s="35" t="s">
        <v>414</v>
      </c>
      <c r="B344" s="72" t="s">
        <v>168</v>
      </c>
      <c r="C344" s="72"/>
      <c r="D344" s="35" t="s">
        <v>13</v>
      </c>
      <c r="E344" s="36" t="s">
        <v>455</v>
      </c>
      <c r="F344" s="35">
        <f>SUM(F345:F347)</f>
        <v>1</v>
      </c>
      <c r="G344" s="35"/>
      <c r="H344" s="35"/>
      <c r="I344" s="35"/>
      <c r="J344" s="35">
        <f t="shared" ref="J344:N344" si="63">SUM(J345:J347)</f>
        <v>0</v>
      </c>
      <c r="K344" s="35">
        <f t="shared" si="63"/>
        <v>0</v>
      </c>
      <c r="L344" s="35">
        <f t="shared" si="63"/>
        <v>0</v>
      </c>
      <c r="M344" s="35">
        <f t="shared" si="63"/>
        <v>0</v>
      </c>
      <c r="N344" s="35">
        <f t="shared" si="63"/>
        <v>0</v>
      </c>
      <c r="O344" s="29">
        <v>3001.71</v>
      </c>
    </row>
    <row r="345" spans="1:15" s="27" customFormat="1" ht="15" hidden="1" customHeight="1" x14ac:dyDescent="0.25">
      <c r="A345" s="20" t="s">
        <v>1</v>
      </c>
      <c r="B345" s="51" t="s">
        <v>198</v>
      </c>
      <c r="C345" s="52"/>
      <c r="D345" s="52"/>
      <c r="E345" s="53"/>
      <c r="F345" s="20"/>
      <c r="G345" s="20"/>
      <c r="H345" s="20"/>
      <c r="I345" s="20"/>
      <c r="J345" s="20"/>
      <c r="K345" s="20"/>
      <c r="L345" s="20"/>
      <c r="M345" s="20"/>
      <c r="N345" s="20"/>
      <c r="O345" s="29">
        <v>3001.71</v>
      </c>
    </row>
    <row r="346" spans="1:15" s="3" customFormat="1" ht="15" hidden="1" customHeight="1" x14ac:dyDescent="0.25">
      <c r="A346" s="19" t="s">
        <v>13</v>
      </c>
      <c r="B346" s="54" t="s">
        <v>237</v>
      </c>
      <c r="C346" s="55"/>
      <c r="D346" s="55"/>
      <c r="E346" s="56"/>
      <c r="F346" s="20">
        <v>1</v>
      </c>
      <c r="G346" s="20"/>
      <c r="H346" s="20"/>
      <c r="I346" s="20"/>
      <c r="J346" s="20"/>
      <c r="K346" s="20"/>
      <c r="L346" s="20"/>
      <c r="M346" s="20"/>
      <c r="N346" s="20"/>
      <c r="O346" s="29">
        <v>3001.71</v>
      </c>
    </row>
    <row r="347" spans="1:15" s="3" customFormat="1" ht="15" hidden="1" customHeight="1" x14ac:dyDescent="0.25">
      <c r="A347" s="19"/>
      <c r="B347" s="18" t="s">
        <v>169</v>
      </c>
      <c r="C347" s="18"/>
      <c r="D347" s="19" t="s">
        <v>13</v>
      </c>
      <c r="E347" s="18" t="s">
        <v>170</v>
      </c>
      <c r="F347" s="20"/>
      <c r="G347" s="20"/>
      <c r="H347" s="20"/>
      <c r="I347" s="20"/>
      <c r="J347" s="20" t="s">
        <v>12</v>
      </c>
      <c r="K347" s="20" t="s">
        <v>12</v>
      </c>
      <c r="L347" s="20" t="s">
        <v>12</v>
      </c>
      <c r="M347" s="20" t="s">
        <v>12</v>
      </c>
      <c r="N347" s="20" t="s">
        <v>12</v>
      </c>
      <c r="O347" s="29">
        <v>3001.71</v>
      </c>
    </row>
    <row r="348" spans="1:15" s="27" customFormat="1" ht="15" hidden="1" customHeight="1" x14ac:dyDescent="0.25">
      <c r="A348" s="35" t="s">
        <v>415</v>
      </c>
      <c r="B348" s="72" t="s">
        <v>171</v>
      </c>
      <c r="C348" s="72"/>
      <c r="D348" s="35" t="s">
        <v>13</v>
      </c>
      <c r="E348" s="36" t="s">
        <v>172</v>
      </c>
      <c r="F348" s="35">
        <f>SUM(F349:F350)</f>
        <v>1</v>
      </c>
      <c r="G348" s="35"/>
      <c r="H348" s="35"/>
      <c r="I348" s="35"/>
      <c r="J348" s="35">
        <f t="shared" ref="J348:N348" si="64">SUM(J349:J350)</f>
        <v>0</v>
      </c>
      <c r="K348" s="35">
        <f t="shared" si="64"/>
        <v>0</v>
      </c>
      <c r="L348" s="35">
        <f t="shared" si="64"/>
        <v>0</v>
      </c>
      <c r="M348" s="35">
        <f t="shared" si="64"/>
        <v>0</v>
      </c>
      <c r="N348" s="35">
        <f t="shared" si="64"/>
        <v>0</v>
      </c>
      <c r="O348" s="29">
        <v>3001.71</v>
      </c>
    </row>
    <row r="349" spans="1:15" s="27" customFormat="1" ht="15" hidden="1" customHeight="1" x14ac:dyDescent="0.25">
      <c r="A349" s="20" t="s">
        <v>1</v>
      </c>
      <c r="B349" s="51" t="s">
        <v>198</v>
      </c>
      <c r="C349" s="52"/>
      <c r="D349" s="52"/>
      <c r="E349" s="53"/>
      <c r="F349" s="20"/>
      <c r="G349" s="20"/>
      <c r="H349" s="20"/>
      <c r="I349" s="20"/>
      <c r="J349" s="20"/>
      <c r="K349" s="20"/>
      <c r="L349" s="20"/>
      <c r="M349" s="20"/>
      <c r="N349" s="20"/>
      <c r="O349" s="29">
        <v>3001.71</v>
      </c>
    </row>
    <row r="350" spans="1:15" s="3" customFormat="1" ht="15" hidden="1" customHeight="1" x14ac:dyDescent="0.25">
      <c r="A350" s="19" t="s">
        <v>13</v>
      </c>
      <c r="B350" s="54" t="s">
        <v>260</v>
      </c>
      <c r="C350" s="55"/>
      <c r="D350" s="55"/>
      <c r="E350" s="56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29">
        <v>3001.71</v>
      </c>
    </row>
    <row r="351" spans="1:15" s="27" customFormat="1" ht="15" hidden="1" customHeight="1" x14ac:dyDescent="0.25">
      <c r="A351" s="35" t="s">
        <v>416</v>
      </c>
      <c r="B351" s="72" t="s">
        <v>173</v>
      </c>
      <c r="C351" s="72"/>
      <c r="D351" s="35" t="s">
        <v>13</v>
      </c>
      <c r="E351" s="36" t="s">
        <v>174</v>
      </c>
      <c r="F351" s="35">
        <f>SUM(F352:F353)</f>
        <v>1</v>
      </c>
      <c r="G351" s="35"/>
      <c r="H351" s="35"/>
      <c r="I351" s="35"/>
      <c r="J351" s="35">
        <f t="shared" ref="J351:N351" si="65">SUM(J352:J353)</f>
        <v>0</v>
      </c>
      <c r="K351" s="35">
        <f t="shared" si="65"/>
        <v>0</v>
      </c>
      <c r="L351" s="35">
        <f t="shared" si="65"/>
        <v>0</v>
      </c>
      <c r="M351" s="35">
        <f t="shared" si="65"/>
        <v>0</v>
      </c>
      <c r="N351" s="35">
        <f t="shared" si="65"/>
        <v>0</v>
      </c>
      <c r="O351" s="29">
        <v>3001.71</v>
      </c>
    </row>
    <row r="352" spans="1:15" s="27" customFormat="1" ht="15" hidden="1" customHeight="1" x14ac:dyDescent="0.25">
      <c r="A352" s="20" t="s">
        <v>1</v>
      </c>
      <c r="B352" s="51" t="s">
        <v>198</v>
      </c>
      <c r="C352" s="52"/>
      <c r="D352" s="52"/>
      <c r="E352" s="53"/>
      <c r="F352" s="20"/>
      <c r="G352" s="20"/>
      <c r="H352" s="20"/>
      <c r="I352" s="20"/>
      <c r="J352" s="20"/>
      <c r="K352" s="20"/>
      <c r="L352" s="20"/>
      <c r="M352" s="20"/>
      <c r="N352" s="20"/>
      <c r="O352" s="29">
        <v>3001.71</v>
      </c>
    </row>
    <row r="353" spans="1:15" s="3" customFormat="1" ht="15" hidden="1" customHeight="1" x14ac:dyDescent="0.25">
      <c r="A353" s="19" t="s">
        <v>13</v>
      </c>
      <c r="B353" s="54" t="s">
        <v>281</v>
      </c>
      <c r="C353" s="55"/>
      <c r="D353" s="55"/>
      <c r="E353" s="56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29">
        <v>3001.71</v>
      </c>
    </row>
    <row r="354" spans="1:15" s="27" customFormat="1" ht="15" hidden="1" customHeight="1" x14ac:dyDescent="0.25">
      <c r="A354" s="35" t="s">
        <v>417</v>
      </c>
      <c r="B354" s="72" t="s">
        <v>175</v>
      </c>
      <c r="C354" s="72"/>
      <c r="D354" s="35" t="s">
        <v>13</v>
      </c>
      <c r="E354" s="36" t="s">
        <v>176</v>
      </c>
      <c r="F354" s="35">
        <f>SUM(F355:F356)</f>
        <v>1</v>
      </c>
      <c r="G354" s="35"/>
      <c r="H354" s="35"/>
      <c r="I354" s="35"/>
      <c r="J354" s="35">
        <f t="shared" ref="J354:N354" si="66">SUM(J355:J356)</f>
        <v>0</v>
      </c>
      <c r="K354" s="35">
        <f t="shared" si="66"/>
        <v>0</v>
      </c>
      <c r="L354" s="35">
        <f t="shared" si="66"/>
        <v>0</v>
      </c>
      <c r="M354" s="35">
        <f t="shared" si="66"/>
        <v>0</v>
      </c>
      <c r="N354" s="35">
        <f t="shared" si="66"/>
        <v>0</v>
      </c>
      <c r="O354" s="29">
        <v>3001.71</v>
      </c>
    </row>
    <row r="355" spans="1:15" s="27" customFormat="1" ht="15" hidden="1" customHeight="1" x14ac:dyDescent="0.25">
      <c r="A355" s="20" t="s">
        <v>1</v>
      </c>
      <c r="B355" s="51" t="s">
        <v>198</v>
      </c>
      <c r="C355" s="52"/>
      <c r="D355" s="52"/>
      <c r="E355" s="53"/>
      <c r="F355" s="20"/>
      <c r="G355" s="20"/>
      <c r="H355" s="20"/>
      <c r="I355" s="20"/>
      <c r="J355" s="20"/>
      <c r="K355" s="20"/>
      <c r="L355" s="20"/>
      <c r="M355" s="20"/>
      <c r="N355" s="20"/>
      <c r="O355" s="29">
        <v>3001.71</v>
      </c>
    </row>
    <row r="356" spans="1:15" s="3" customFormat="1" ht="15" hidden="1" customHeight="1" x14ac:dyDescent="0.25">
      <c r="A356" s="19" t="s">
        <v>13</v>
      </c>
      <c r="B356" s="54" t="s">
        <v>441</v>
      </c>
      <c r="C356" s="55"/>
      <c r="D356" s="55"/>
      <c r="E356" s="56"/>
      <c r="F356" s="20">
        <v>1</v>
      </c>
      <c r="G356" s="20"/>
      <c r="H356" s="20"/>
      <c r="I356" s="20"/>
      <c r="J356" s="20"/>
      <c r="K356" s="20"/>
      <c r="L356" s="20"/>
      <c r="M356" s="20"/>
      <c r="N356" s="20"/>
      <c r="O356" s="29">
        <v>3001.71</v>
      </c>
    </row>
    <row r="357" spans="1:15" ht="15" hidden="1" customHeight="1" x14ac:dyDescent="0.25">
      <c r="A357" s="11"/>
      <c r="B357" s="18"/>
      <c r="C357" s="18"/>
      <c r="D357" s="11"/>
      <c r="E357" s="12" t="s">
        <v>27</v>
      </c>
      <c r="F357" s="13">
        <f>F354+F351+F348+F344+F340+F337+F334+F331+F326+F323+F319+F314+F311+F308+F305+F302+F299</f>
        <v>19</v>
      </c>
      <c r="G357" s="13"/>
      <c r="H357" s="13"/>
      <c r="I357" s="13"/>
      <c r="J357" s="13">
        <f t="shared" ref="J357:N357" si="67">J354+J351+J348+J344+J340+J337+J334+J331+J326+J323+J319+J314+J311+J308+J305+J302+J299</f>
        <v>0</v>
      </c>
      <c r="K357" s="13">
        <f t="shared" si="67"/>
        <v>0</v>
      </c>
      <c r="L357" s="13">
        <f t="shared" si="67"/>
        <v>0</v>
      </c>
      <c r="M357" s="13">
        <f t="shared" si="67"/>
        <v>0</v>
      </c>
      <c r="N357" s="13">
        <f t="shared" si="67"/>
        <v>0</v>
      </c>
      <c r="O357" s="29">
        <v>3001.71</v>
      </c>
    </row>
    <row r="358" spans="1:15" s="3" customFormat="1" ht="15" hidden="1" customHeight="1" x14ac:dyDescent="0.25">
      <c r="A358" s="23"/>
      <c r="B358" s="28"/>
      <c r="C358" s="28"/>
      <c r="D358" s="23"/>
      <c r="E358" s="24"/>
      <c r="F358" s="25"/>
      <c r="G358" s="25"/>
      <c r="H358" s="25"/>
      <c r="I358" s="25"/>
      <c r="J358" s="25"/>
      <c r="K358" s="25"/>
      <c r="L358" s="25"/>
      <c r="M358" s="25"/>
      <c r="N358" s="25"/>
      <c r="O358" s="29">
        <v>3001.71</v>
      </c>
    </row>
    <row r="359" spans="1:15" ht="15" hidden="1" customHeight="1" x14ac:dyDescent="0.25">
      <c r="A359" s="60" t="s">
        <v>177</v>
      </c>
      <c r="B359" s="52"/>
      <c r="C359" s="52"/>
      <c r="D359" s="60"/>
      <c r="E359" s="60"/>
      <c r="F359" s="60"/>
      <c r="G359" s="60"/>
      <c r="H359" s="60"/>
      <c r="I359" s="60"/>
      <c r="J359" s="60"/>
      <c r="K359" s="60"/>
      <c r="L359" s="60"/>
      <c r="M359" s="60"/>
      <c r="N359" s="60"/>
      <c r="O359" s="29">
        <v>3001.71</v>
      </c>
    </row>
    <row r="360" spans="1:15" s="27" customFormat="1" ht="15" hidden="1" customHeight="1" x14ac:dyDescent="0.25">
      <c r="A360" s="35" t="s">
        <v>396</v>
      </c>
      <c r="B360" s="72" t="s">
        <v>9</v>
      </c>
      <c r="C360" s="72"/>
      <c r="D360" s="35" t="s">
        <v>10</v>
      </c>
      <c r="E360" s="36" t="s">
        <v>178</v>
      </c>
      <c r="F360" s="35">
        <f t="shared" ref="F360:N360" si="68">SUM(F361:F365)</f>
        <v>4</v>
      </c>
      <c r="G360" s="35"/>
      <c r="H360" s="35"/>
      <c r="I360" s="35"/>
      <c r="J360" s="35">
        <f t="shared" si="68"/>
        <v>0</v>
      </c>
      <c r="K360" s="35">
        <f t="shared" si="68"/>
        <v>0</v>
      </c>
      <c r="L360" s="35">
        <f t="shared" si="68"/>
        <v>0</v>
      </c>
      <c r="M360" s="35">
        <f t="shared" si="68"/>
        <v>0</v>
      </c>
      <c r="N360" s="35">
        <f t="shared" si="68"/>
        <v>0</v>
      </c>
      <c r="O360" s="29">
        <v>3001.71</v>
      </c>
    </row>
    <row r="361" spans="1:15" s="3" customFormat="1" ht="15" hidden="1" customHeight="1" x14ac:dyDescent="0.25">
      <c r="A361" s="20" t="s">
        <v>1</v>
      </c>
      <c r="B361" s="51" t="s">
        <v>198</v>
      </c>
      <c r="C361" s="52"/>
      <c r="D361" s="52"/>
      <c r="E361" s="53"/>
      <c r="F361" s="20"/>
      <c r="G361" s="20"/>
      <c r="H361" s="20"/>
      <c r="I361" s="20"/>
      <c r="J361" s="20"/>
      <c r="K361" s="20"/>
      <c r="L361" s="20"/>
      <c r="M361" s="20"/>
      <c r="N361" s="20"/>
      <c r="O361" s="29">
        <v>3001.71</v>
      </c>
    </row>
    <row r="362" spans="1:15" s="3" customFormat="1" ht="15" hidden="1" customHeight="1" x14ac:dyDescent="0.25">
      <c r="A362" s="19" t="s">
        <v>10</v>
      </c>
      <c r="B362" s="54" t="s">
        <v>286</v>
      </c>
      <c r="C362" s="55"/>
      <c r="D362" s="55"/>
      <c r="E362" s="56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29">
        <v>3001.71</v>
      </c>
    </row>
    <row r="363" spans="1:15" s="3" customFormat="1" ht="15" hidden="1" customHeight="1" x14ac:dyDescent="0.25">
      <c r="A363" s="19" t="s">
        <v>10</v>
      </c>
      <c r="B363" s="54" t="s">
        <v>287</v>
      </c>
      <c r="C363" s="55"/>
      <c r="D363" s="55"/>
      <c r="E363" s="56"/>
      <c r="F363" s="20">
        <v>1</v>
      </c>
      <c r="G363" s="20"/>
      <c r="H363" s="20"/>
      <c r="I363" s="20"/>
      <c r="J363" s="20"/>
      <c r="K363" s="20"/>
      <c r="L363" s="20"/>
      <c r="M363" s="20"/>
      <c r="N363" s="20"/>
      <c r="O363" s="29">
        <v>3001.71</v>
      </c>
    </row>
    <row r="364" spans="1:15" s="3" customFormat="1" ht="15" hidden="1" customHeight="1" x14ac:dyDescent="0.25">
      <c r="A364" s="19" t="s">
        <v>10</v>
      </c>
      <c r="B364" s="54" t="s">
        <v>288</v>
      </c>
      <c r="C364" s="55"/>
      <c r="D364" s="55"/>
      <c r="E364" s="56"/>
      <c r="F364" s="20">
        <v>1</v>
      </c>
      <c r="G364" s="20"/>
      <c r="H364" s="20"/>
      <c r="I364" s="20"/>
      <c r="J364" s="20"/>
      <c r="K364" s="20"/>
      <c r="L364" s="20"/>
      <c r="M364" s="20"/>
      <c r="N364" s="20"/>
      <c r="O364" s="29">
        <v>3001.71</v>
      </c>
    </row>
    <row r="365" spans="1:15" s="3" customFormat="1" ht="15" hidden="1" customHeight="1" x14ac:dyDescent="0.25">
      <c r="A365" s="19" t="s">
        <v>10</v>
      </c>
      <c r="B365" s="54" t="s">
        <v>289</v>
      </c>
      <c r="C365" s="55"/>
      <c r="D365" s="55"/>
      <c r="E365" s="56"/>
      <c r="F365" s="20">
        <v>1</v>
      </c>
      <c r="G365" s="20"/>
      <c r="H365" s="20"/>
      <c r="I365" s="20"/>
      <c r="J365" s="20"/>
      <c r="K365" s="20"/>
      <c r="L365" s="20"/>
      <c r="M365" s="20"/>
      <c r="N365" s="20"/>
      <c r="O365" s="29">
        <v>3001.71</v>
      </c>
    </row>
    <row r="366" spans="1:15" ht="15" hidden="1" customHeight="1" x14ac:dyDescent="0.25">
      <c r="A366" s="11"/>
      <c r="B366" s="18"/>
      <c r="C366" s="18"/>
      <c r="D366" s="11"/>
      <c r="E366" s="12" t="s">
        <v>27</v>
      </c>
      <c r="F366" s="13">
        <f t="shared" ref="F366:N366" si="69">SUM(F360:F360)</f>
        <v>4</v>
      </c>
      <c r="G366" s="13"/>
      <c r="H366" s="13"/>
      <c r="I366" s="13"/>
      <c r="J366" s="13">
        <f t="shared" si="69"/>
        <v>0</v>
      </c>
      <c r="K366" s="13">
        <f t="shared" si="69"/>
        <v>0</v>
      </c>
      <c r="L366" s="13">
        <f t="shared" si="69"/>
        <v>0</v>
      </c>
      <c r="M366" s="13">
        <f t="shared" si="69"/>
        <v>0</v>
      </c>
      <c r="N366" s="13">
        <f t="shared" si="69"/>
        <v>0</v>
      </c>
      <c r="O366" s="29">
        <v>3001.71</v>
      </c>
    </row>
    <row r="367" spans="1:15" s="3" customFormat="1" ht="15" hidden="1" customHeight="1" x14ac:dyDescent="0.25">
      <c r="A367" s="23"/>
      <c r="B367" s="28"/>
      <c r="C367" s="28"/>
      <c r="D367" s="23"/>
      <c r="E367" s="24"/>
      <c r="F367" s="25"/>
      <c r="G367" s="25"/>
      <c r="H367" s="25"/>
      <c r="I367" s="25"/>
      <c r="J367" s="25"/>
      <c r="K367" s="25"/>
      <c r="L367" s="25"/>
      <c r="M367" s="25"/>
      <c r="N367" s="25"/>
      <c r="O367" s="29">
        <v>3001.71</v>
      </c>
    </row>
    <row r="368" spans="1:15" ht="15" hidden="1" customHeight="1" x14ac:dyDescent="0.25">
      <c r="A368" s="60" t="s">
        <v>179</v>
      </c>
      <c r="B368" s="52"/>
      <c r="C368" s="52"/>
      <c r="D368" s="60"/>
      <c r="E368" s="60"/>
      <c r="F368" s="60"/>
      <c r="G368" s="60"/>
      <c r="H368" s="60"/>
      <c r="I368" s="60"/>
      <c r="J368" s="60"/>
      <c r="K368" s="60"/>
      <c r="L368" s="60"/>
      <c r="M368" s="60"/>
      <c r="N368" s="60"/>
      <c r="O368" s="29">
        <v>3001.71</v>
      </c>
    </row>
    <row r="369" spans="1:15" s="27" customFormat="1" ht="15" hidden="1" customHeight="1" x14ac:dyDescent="0.25">
      <c r="A369" s="35" t="s">
        <v>397</v>
      </c>
      <c r="B369" s="72" t="s">
        <v>179</v>
      </c>
      <c r="C369" s="72"/>
      <c r="D369" s="35" t="s">
        <v>10</v>
      </c>
      <c r="E369" s="36" t="s">
        <v>180</v>
      </c>
      <c r="F369" s="35">
        <f>SUM(F370:F373)</f>
        <v>3</v>
      </c>
      <c r="G369" s="35"/>
      <c r="H369" s="35"/>
      <c r="I369" s="35"/>
      <c r="J369" s="35">
        <f t="shared" ref="J369:N369" si="70">SUM(J370:J373)</f>
        <v>0</v>
      </c>
      <c r="K369" s="35">
        <f t="shared" si="70"/>
        <v>0</v>
      </c>
      <c r="L369" s="35">
        <f t="shared" si="70"/>
        <v>0</v>
      </c>
      <c r="M369" s="35">
        <f t="shared" si="70"/>
        <v>0</v>
      </c>
      <c r="N369" s="35">
        <f t="shared" si="70"/>
        <v>0</v>
      </c>
      <c r="O369" s="29">
        <v>3001.71</v>
      </c>
    </row>
    <row r="370" spans="1:15" s="3" customFormat="1" ht="15" hidden="1" customHeight="1" x14ac:dyDescent="0.25">
      <c r="A370" s="20" t="s">
        <v>1</v>
      </c>
      <c r="B370" s="51" t="s">
        <v>198</v>
      </c>
      <c r="C370" s="52"/>
      <c r="D370" s="52"/>
      <c r="E370" s="53"/>
      <c r="F370" s="20"/>
      <c r="G370" s="20"/>
      <c r="H370" s="20"/>
      <c r="I370" s="20"/>
      <c r="J370" s="20"/>
      <c r="K370" s="20"/>
      <c r="L370" s="20"/>
      <c r="M370" s="20"/>
      <c r="N370" s="20"/>
      <c r="O370" s="29">
        <v>3001.71</v>
      </c>
    </row>
    <row r="371" spans="1:15" s="3" customFormat="1" ht="15" hidden="1" customHeight="1" x14ac:dyDescent="0.25">
      <c r="A371" s="19" t="s">
        <v>10</v>
      </c>
      <c r="B371" s="54" t="s">
        <v>434</v>
      </c>
      <c r="C371" s="55"/>
      <c r="D371" s="55"/>
      <c r="E371" s="56"/>
      <c r="F371" s="20">
        <v>1</v>
      </c>
      <c r="G371" s="20"/>
      <c r="H371" s="20"/>
      <c r="I371" s="20"/>
      <c r="J371" s="20"/>
      <c r="K371" s="20"/>
      <c r="L371" s="20"/>
      <c r="M371" s="20"/>
      <c r="N371" s="20"/>
      <c r="O371" s="29">
        <v>3001.71</v>
      </c>
    </row>
    <row r="372" spans="1:15" s="3" customFormat="1" ht="15" hidden="1" customHeight="1" x14ac:dyDescent="0.25">
      <c r="A372" s="19" t="s">
        <v>10</v>
      </c>
      <c r="B372" s="54" t="s">
        <v>435</v>
      </c>
      <c r="C372" s="55"/>
      <c r="D372" s="55"/>
      <c r="E372" s="56"/>
      <c r="F372" s="20">
        <v>1</v>
      </c>
      <c r="G372" s="20"/>
      <c r="H372" s="20"/>
      <c r="I372" s="20"/>
      <c r="J372" s="20"/>
      <c r="K372" s="20"/>
      <c r="L372" s="20"/>
      <c r="M372" s="20"/>
      <c r="N372" s="20"/>
      <c r="O372" s="29">
        <v>3001.71</v>
      </c>
    </row>
    <row r="373" spans="1:15" s="3" customFormat="1" ht="15" hidden="1" customHeight="1" x14ac:dyDescent="0.25">
      <c r="A373" s="19" t="s">
        <v>10</v>
      </c>
      <c r="B373" s="61" t="s">
        <v>436</v>
      </c>
      <c r="C373" s="62"/>
      <c r="D373" s="62"/>
      <c r="E373" s="63"/>
      <c r="F373" s="20">
        <v>1</v>
      </c>
      <c r="G373" s="20"/>
      <c r="H373" s="20"/>
      <c r="I373" s="20"/>
      <c r="J373" s="20"/>
      <c r="K373" s="20"/>
      <c r="L373" s="20"/>
      <c r="M373" s="20"/>
      <c r="N373" s="20"/>
      <c r="O373" s="29">
        <v>3001.71</v>
      </c>
    </row>
    <row r="374" spans="1:15" ht="15" hidden="1" customHeight="1" x14ac:dyDescent="0.25">
      <c r="A374" s="11"/>
      <c r="B374" s="18"/>
      <c r="C374" s="18"/>
      <c r="D374" s="11"/>
      <c r="E374" s="12" t="s">
        <v>27</v>
      </c>
      <c r="F374" s="13">
        <f>SUM(F369:F369)</f>
        <v>3</v>
      </c>
      <c r="G374" s="13"/>
      <c r="H374" s="13"/>
      <c r="I374" s="13"/>
      <c r="J374" s="13">
        <f t="shared" ref="J374:N374" si="71">SUM(J369:J369)</f>
        <v>0</v>
      </c>
      <c r="K374" s="13">
        <f t="shared" si="71"/>
        <v>0</v>
      </c>
      <c r="L374" s="13">
        <f t="shared" si="71"/>
        <v>0</v>
      </c>
      <c r="M374" s="13">
        <f t="shared" si="71"/>
        <v>0</v>
      </c>
      <c r="N374" s="13">
        <f t="shared" si="71"/>
        <v>0</v>
      </c>
      <c r="O374" s="29">
        <v>3001.71</v>
      </c>
    </row>
    <row r="375" spans="1:15" s="3" customFormat="1" ht="15" hidden="1" customHeight="1" x14ac:dyDescent="0.25">
      <c r="A375" s="23"/>
      <c r="B375" s="28"/>
      <c r="C375" s="28"/>
      <c r="D375" s="23"/>
      <c r="E375" s="24"/>
      <c r="F375" s="25"/>
      <c r="G375" s="25"/>
      <c r="H375" s="25"/>
      <c r="I375" s="25"/>
      <c r="J375" s="25"/>
      <c r="K375" s="25"/>
      <c r="L375" s="25"/>
      <c r="M375" s="25"/>
      <c r="N375" s="25"/>
      <c r="O375" s="29">
        <v>3001.71</v>
      </c>
    </row>
    <row r="376" spans="1:15" ht="15" hidden="1" customHeight="1" x14ac:dyDescent="0.25">
      <c r="A376" s="60" t="s">
        <v>181</v>
      </c>
      <c r="B376" s="52"/>
      <c r="C376" s="52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  <c r="O376" s="29">
        <v>3001.71</v>
      </c>
    </row>
    <row r="377" spans="1:15" ht="15" hidden="1" customHeight="1" x14ac:dyDescent="0.25">
      <c r="A377" s="8"/>
      <c r="B377" s="18" t="s">
        <v>9</v>
      </c>
      <c r="C377" s="18"/>
      <c r="D377" s="8" t="s">
        <v>10</v>
      </c>
      <c r="E377" s="7" t="s">
        <v>182</v>
      </c>
      <c r="F377" s="9" t="s">
        <v>12</v>
      </c>
      <c r="G377" s="9"/>
      <c r="H377" s="9"/>
      <c r="I377" s="9"/>
      <c r="J377" s="9" t="s">
        <v>12</v>
      </c>
      <c r="K377" s="9" t="s">
        <v>12</v>
      </c>
      <c r="L377" s="9" t="s">
        <v>12</v>
      </c>
      <c r="M377" s="9" t="s">
        <v>12</v>
      </c>
      <c r="N377" s="9" t="s">
        <v>12</v>
      </c>
      <c r="O377" s="29">
        <v>3001.71</v>
      </c>
    </row>
    <row r="378" spans="1:15" ht="15" hidden="1" customHeight="1" x14ac:dyDescent="0.25">
      <c r="A378" s="11"/>
      <c r="B378" s="18"/>
      <c r="C378" s="18"/>
      <c r="D378" s="11"/>
      <c r="E378" s="12" t="s">
        <v>27</v>
      </c>
      <c r="F378" s="13">
        <f>SUM(F377:F377)</f>
        <v>0</v>
      </c>
      <c r="G378" s="13"/>
      <c r="H378" s="13"/>
      <c r="I378" s="13"/>
      <c r="J378" s="13">
        <f t="shared" ref="J378:N378" si="72">SUM(J377:J377)</f>
        <v>0</v>
      </c>
      <c r="K378" s="13">
        <f t="shared" si="72"/>
        <v>0</v>
      </c>
      <c r="L378" s="13">
        <f t="shared" si="72"/>
        <v>0</v>
      </c>
      <c r="M378" s="13">
        <f t="shared" si="72"/>
        <v>0</v>
      </c>
      <c r="N378" s="13">
        <f t="shared" si="72"/>
        <v>0</v>
      </c>
      <c r="O378" s="29">
        <v>3001.71</v>
      </c>
    </row>
    <row r="379" spans="1:15" s="3" customFormat="1" ht="15" hidden="1" customHeight="1" x14ac:dyDescent="0.25">
      <c r="A379" s="23"/>
      <c r="B379" s="28"/>
      <c r="C379" s="28"/>
      <c r="D379" s="23"/>
      <c r="E379" s="24"/>
      <c r="F379" s="25"/>
      <c r="G379" s="25"/>
      <c r="H379" s="25"/>
      <c r="I379" s="25"/>
      <c r="J379" s="25"/>
      <c r="K379" s="25"/>
      <c r="L379" s="25"/>
      <c r="M379" s="25"/>
      <c r="N379" s="25"/>
      <c r="O379" s="29">
        <v>3001.71</v>
      </c>
    </row>
    <row r="380" spans="1:15" s="3" customFormat="1" ht="15" hidden="1" customHeight="1" x14ac:dyDescent="0.25">
      <c r="A380" s="60" t="s">
        <v>187</v>
      </c>
      <c r="B380" s="52"/>
      <c r="C380" s="52"/>
      <c r="D380" s="60"/>
      <c r="E380" s="60"/>
      <c r="F380" s="60"/>
      <c r="G380" s="60"/>
      <c r="H380" s="60"/>
      <c r="I380" s="60"/>
      <c r="J380" s="60"/>
      <c r="K380" s="60"/>
      <c r="L380" s="60"/>
      <c r="M380" s="60"/>
      <c r="N380" s="60"/>
      <c r="O380" s="29">
        <v>3001.71</v>
      </c>
    </row>
    <row r="381" spans="1:15" s="27" customFormat="1" ht="15" hidden="1" customHeight="1" x14ac:dyDescent="0.25">
      <c r="A381" s="35" t="s">
        <v>398</v>
      </c>
      <c r="B381" s="72" t="s">
        <v>190</v>
      </c>
      <c r="C381" s="72"/>
      <c r="D381" s="35" t="s">
        <v>10</v>
      </c>
      <c r="E381" s="36" t="s">
        <v>191</v>
      </c>
      <c r="F381" s="35">
        <f t="shared" ref="F381:N381" si="73">SUM(F382:F394)</f>
        <v>12</v>
      </c>
      <c r="G381" s="35"/>
      <c r="H381" s="35"/>
      <c r="I381" s="35"/>
      <c r="J381" s="35">
        <f t="shared" si="73"/>
        <v>0</v>
      </c>
      <c r="K381" s="35">
        <f t="shared" si="73"/>
        <v>0</v>
      </c>
      <c r="L381" s="35">
        <f t="shared" si="73"/>
        <v>0</v>
      </c>
      <c r="M381" s="35">
        <f t="shared" si="73"/>
        <v>0</v>
      </c>
      <c r="N381" s="35">
        <f t="shared" si="73"/>
        <v>0</v>
      </c>
      <c r="O381" s="29">
        <v>3001.71</v>
      </c>
    </row>
    <row r="382" spans="1:15" s="3" customFormat="1" ht="15" hidden="1" customHeight="1" x14ac:dyDescent="0.25">
      <c r="A382" s="20" t="s">
        <v>1</v>
      </c>
      <c r="B382" s="51" t="s">
        <v>198</v>
      </c>
      <c r="C382" s="52"/>
      <c r="D382" s="52"/>
      <c r="E382" s="53"/>
      <c r="F382" s="20"/>
      <c r="G382" s="20"/>
      <c r="H382" s="20"/>
      <c r="I382" s="20"/>
      <c r="J382" s="20"/>
      <c r="K382" s="20"/>
      <c r="L382" s="20"/>
      <c r="M382" s="20"/>
      <c r="N382" s="20"/>
      <c r="O382" s="29">
        <v>3001.71</v>
      </c>
    </row>
    <row r="383" spans="1:15" s="3" customFormat="1" ht="15" hidden="1" customHeight="1" x14ac:dyDescent="0.25">
      <c r="A383" s="19" t="s">
        <v>10</v>
      </c>
      <c r="B383" s="54" t="s">
        <v>315</v>
      </c>
      <c r="C383" s="55"/>
      <c r="D383" s="55"/>
      <c r="E383" s="56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29">
        <v>3001.71</v>
      </c>
    </row>
    <row r="384" spans="1:15" s="3" customFormat="1" ht="15" hidden="1" customHeight="1" x14ac:dyDescent="0.25">
      <c r="A384" s="19" t="s">
        <v>10</v>
      </c>
      <c r="B384" s="54" t="s">
        <v>316</v>
      </c>
      <c r="C384" s="55"/>
      <c r="D384" s="55"/>
      <c r="E384" s="56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29">
        <v>3001.71</v>
      </c>
    </row>
    <row r="385" spans="1:15" s="3" customFormat="1" ht="15" hidden="1" customHeight="1" x14ac:dyDescent="0.25">
      <c r="A385" s="19" t="s">
        <v>10</v>
      </c>
      <c r="B385" s="61" t="s">
        <v>322</v>
      </c>
      <c r="C385" s="62"/>
      <c r="D385" s="62"/>
      <c r="E385" s="6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29">
        <v>3001.71</v>
      </c>
    </row>
    <row r="386" spans="1:15" s="3" customFormat="1" ht="15" hidden="1" customHeight="1" x14ac:dyDescent="0.25">
      <c r="A386" s="19" t="s">
        <v>10</v>
      </c>
      <c r="B386" s="54" t="s">
        <v>314</v>
      </c>
      <c r="C386" s="55"/>
      <c r="D386" s="55"/>
      <c r="E386" s="56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29">
        <v>3001.71</v>
      </c>
    </row>
    <row r="387" spans="1:15" s="3" customFormat="1" ht="15" hidden="1" customHeight="1" x14ac:dyDescent="0.25">
      <c r="A387" s="19" t="s">
        <v>10</v>
      </c>
      <c r="B387" s="54" t="s">
        <v>319</v>
      </c>
      <c r="C387" s="55"/>
      <c r="D387" s="55"/>
      <c r="E387" s="56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29">
        <v>3001.71</v>
      </c>
    </row>
    <row r="388" spans="1:15" s="3" customFormat="1" ht="15" hidden="1" customHeight="1" x14ac:dyDescent="0.25">
      <c r="A388" s="19" t="s">
        <v>10</v>
      </c>
      <c r="B388" s="54" t="s">
        <v>318</v>
      </c>
      <c r="C388" s="55"/>
      <c r="D388" s="55"/>
      <c r="E388" s="56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29">
        <v>3001.71</v>
      </c>
    </row>
    <row r="389" spans="1:15" s="3" customFormat="1" ht="15" hidden="1" customHeight="1" x14ac:dyDescent="0.25">
      <c r="A389" s="19" t="s">
        <v>10</v>
      </c>
      <c r="B389" s="54" t="s">
        <v>320</v>
      </c>
      <c r="C389" s="55"/>
      <c r="D389" s="55"/>
      <c r="E389" s="56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29">
        <v>3001.71</v>
      </c>
    </row>
    <row r="390" spans="1:15" s="3" customFormat="1" ht="15" hidden="1" customHeight="1" x14ac:dyDescent="0.25">
      <c r="A390" s="19" t="s">
        <v>10</v>
      </c>
      <c r="B390" s="54" t="s">
        <v>317</v>
      </c>
      <c r="C390" s="55"/>
      <c r="D390" s="55"/>
      <c r="E390" s="56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29">
        <v>3001.71</v>
      </c>
    </row>
    <row r="391" spans="1:15" s="3" customFormat="1" ht="15" hidden="1" customHeight="1" x14ac:dyDescent="0.25">
      <c r="A391" s="19" t="s">
        <v>10</v>
      </c>
      <c r="B391" s="54" t="s">
        <v>473</v>
      </c>
      <c r="C391" s="55"/>
      <c r="D391" s="55"/>
      <c r="E391" s="56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29">
        <v>3001.71</v>
      </c>
    </row>
    <row r="392" spans="1:15" s="3" customFormat="1" ht="15" hidden="1" customHeight="1" x14ac:dyDescent="0.25">
      <c r="A392" s="19" t="s">
        <v>10</v>
      </c>
      <c r="B392" s="54" t="s">
        <v>474</v>
      </c>
      <c r="C392" s="55"/>
      <c r="D392" s="55"/>
      <c r="E392" s="56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29">
        <v>3001.71</v>
      </c>
    </row>
    <row r="393" spans="1:15" s="3" customFormat="1" ht="15" hidden="1" customHeight="1" x14ac:dyDescent="0.25">
      <c r="A393" s="19" t="s">
        <v>10</v>
      </c>
      <c r="B393" s="54" t="s">
        <v>475</v>
      </c>
      <c r="C393" s="55"/>
      <c r="D393" s="55"/>
      <c r="E393" s="56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29">
        <v>3001.71</v>
      </c>
    </row>
    <row r="394" spans="1:15" s="3" customFormat="1" ht="15" hidden="1" customHeight="1" x14ac:dyDescent="0.25">
      <c r="A394" s="19" t="s">
        <v>10</v>
      </c>
      <c r="B394" s="54" t="s">
        <v>321</v>
      </c>
      <c r="C394" s="55"/>
      <c r="D394" s="55"/>
      <c r="E394" s="56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29">
        <v>3001.71</v>
      </c>
    </row>
    <row r="395" spans="1:15" s="27" customFormat="1" ht="14.45" hidden="1" customHeight="1" x14ac:dyDescent="0.25">
      <c r="A395" s="35" t="s">
        <v>399</v>
      </c>
      <c r="B395" s="72" t="s">
        <v>465</v>
      </c>
      <c r="C395" s="72"/>
      <c r="D395" s="35" t="s">
        <v>10</v>
      </c>
      <c r="E395" s="36" t="s">
        <v>466</v>
      </c>
      <c r="F395" s="35">
        <f>SUM(F396:F398)</f>
        <v>2</v>
      </c>
      <c r="G395" s="35"/>
      <c r="H395" s="35"/>
      <c r="I395" s="35"/>
      <c r="J395" s="35">
        <f t="shared" ref="J395:N395" si="74">SUM(J396:J398)</f>
        <v>0</v>
      </c>
      <c r="K395" s="35">
        <f t="shared" si="74"/>
        <v>0</v>
      </c>
      <c r="L395" s="35">
        <f t="shared" si="74"/>
        <v>0</v>
      </c>
      <c r="M395" s="35">
        <f t="shared" si="74"/>
        <v>0</v>
      </c>
      <c r="N395" s="35">
        <f t="shared" si="74"/>
        <v>0</v>
      </c>
      <c r="O395" s="29">
        <v>3001.71</v>
      </c>
    </row>
    <row r="396" spans="1:15" s="3" customFormat="1" ht="15" hidden="1" customHeight="1" x14ac:dyDescent="0.25">
      <c r="A396" s="20" t="s">
        <v>1</v>
      </c>
      <c r="B396" s="51" t="s">
        <v>198</v>
      </c>
      <c r="C396" s="52"/>
      <c r="D396" s="52"/>
      <c r="E396" s="53"/>
      <c r="F396" s="20"/>
      <c r="G396" s="20"/>
      <c r="H396" s="20"/>
      <c r="I396" s="20"/>
      <c r="J396" s="20"/>
      <c r="K396" s="20"/>
      <c r="L396" s="20"/>
      <c r="M396" s="20"/>
      <c r="N396" s="20"/>
      <c r="O396" s="29">
        <v>3001.71</v>
      </c>
    </row>
    <row r="397" spans="1:15" s="3" customFormat="1" ht="15" hidden="1" customHeight="1" x14ac:dyDescent="0.25">
      <c r="A397" s="19" t="s">
        <v>10</v>
      </c>
      <c r="B397" s="54" t="s">
        <v>437</v>
      </c>
      <c r="C397" s="55"/>
      <c r="D397" s="55"/>
      <c r="E397" s="56"/>
      <c r="F397" s="20">
        <v>1</v>
      </c>
      <c r="G397" s="20"/>
      <c r="H397" s="20"/>
      <c r="I397" s="20"/>
      <c r="J397" s="20"/>
      <c r="K397" s="20"/>
      <c r="L397" s="20"/>
      <c r="M397" s="20"/>
      <c r="N397" s="20"/>
      <c r="O397" s="29">
        <v>3001.71</v>
      </c>
    </row>
    <row r="398" spans="1:15" s="3" customFormat="1" ht="15" hidden="1" customHeight="1" x14ac:dyDescent="0.25">
      <c r="A398" s="19" t="s">
        <v>10</v>
      </c>
      <c r="B398" s="54" t="s">
        <v>438</v>
      </c>
      <c r="C398" s="55"/>
      <c r="D398" s="55"/>
      <c r="E398" s="56"/>
      <c r="F398" s="20">
        <v>1</v>
      </c>
      <c r="G398" s="20"/>
      <c r="H398" s="20"/>
      <c r="I398" s="20"/>
      <c r="J398" s="20"/>
      <c r="K398" s="20"/>
      <c r="L398" s="20"/>
      <c r="M398" s="20"/>
      <c r="N398" s="20"/>
      <c r="O398" s="29">
        <v>3001.71</v>
      </c>
    </row>
    <row r="399" spans="1:15" s="40" customFormat="1" ht="14.45" hidden="1" customHeight="1" x14ac:dyDescent="0.25">
      <c r="A399" s="45" t="s">
        <v>467</v>
      </c>
      <c r="B399" s="73" t="s">
        <v>471</v>
      </c>
      <c r="C399" s="73"/>
      <c r="D399" s="45" t="s">
        <v>10</v>
      </c>
      <c r="E399" s="46" t="s">
        <v>468</v>
      </c>
      <c r="F399" s="45">
        <f t="shared" ref="F399:N399" si="75">SUM(F400:F401)</f>
        <v>1</v>
      </c>
      <c r="G399" s="45"/>
      <c r="H399" s="45"/>
      <c r="I399" s="45"/>
      <c r="J399" s="45">
        <f t="shared" si="75"/>
        <v>0</v>
      </c>
      <c r="K399" s="45">
        <f t="shared" si="75"/>
        <v>0</v>
      </c>
      <c r="L399" s="45">
        <f t="shared" si="75"/>
        <v>0</v>
      </c>
      <c r="M399" s="45">
        <f t="shared" si="75"/>
        <v>0</v>
      </c>
      <c r="N399" s="45">
        <f t="shared" si="75"/>
        <v>0</v>
      </c>
      <c r="O399" s="29">
        <v>3001.71</v>
      </c>
    </row>
    <row r="400" spans="1:15" s="3" customFormat="1" ht="15" hidden="1" customHeight="1" x14ac:dyDescent="0.25">
      <c r="A400" s="20" t="s">
        <v>1</v>
      </c>
      <c r="B400" s="51" t="s">
        <v>198</v>
      </c>
      <c r="C400" s="52"/>
      <c r="D400" s="52"/>
      <c r="E400" s="53"/>
      <c r="F400" s="20"/>
      <c r="G400" s="20"/>
      <c r="H400" s="20"/>
      <c r="I400" s="20"/>
      <c r="J400" s="20"/>
      <c r="K400" s="20"/>
      <c r="L400" s="20"/>
      <c r="M400" s="20"/>
      <c r="N400" s="20"/>
      <c r="O400" s="29">
        <v>3001.71</v>
      </c>
    </row>
    <row r="401" spans="1:15" s="34" customFormat="1" ht="15" hidden="1" customHeight="1" x14ac:dyDescent="0.25">
      <c r="A401" s="48" t="s">
        <v>10</v>
      </c>
      <c r="B401" s="57" t="s">
        <v>472</v>
      </c>
      <c r="C401" s="58"/>
      <c r="D401" s="58"/>
      <c r="E401" s="59"/>
      <c r="F401" s="49">
        <v>1</v>
      </c>
      <c r="G401" s="49"/>
      <c r="H401" s="49"/>
      <c r="I401" s="49"/>
      <c r="J401" s="49"/>
      <c r="K401" s="49"/>
      <c r="L401" s="49"/>
      <c r="M401" s="49"/>
      <c r="N401" s="49"/>
      <c r="O401" s="29">
        <v>3001.71</v>
      </c>
    </row>
    <row r="402" spans="1:15" s="34" customFormat="1" ht="14.45" hidden="1" customHeight="1" x14ac:dyDescent="0.25">
      <c r="A402" s="32"/>
      <c r="B402" s="74"/>
      <c r="C402" s="74"/>
      <c r="D402" s="32"/>
      <c r="E402" s="33" t="s">
        <v>27</v>
      </c>
      <c r="F402" s="13">
        <f>F399+F395+F381</f>
        <v>15</v>
      </c>
      <c r="G402" s="13"/>
      <c r="H402" s="13"/>
      <c r="I402" s="13"/>
      <c r="J402" s="13">
        <f>J399+J381</f>
        <v>0</v>
      </c>
      <c r="K402" s="13">
        <f>K399+K381</f>
        <v>0</v>
      </c>
      <c r="L402" s="13">
        <f>L399+L381</f>
        <v>0</v>
      </c>
      <c r="M402" s="13">
        <f>M399+M381</f>
        <v>0</v>
      </c>
      <c r="N402" s="13">
        <f>N399+N381</f>
        <v>0</v>
      </c>
      <c r="O402" s="29">
        <v>3001.71</v>
      </c>
    </row>
    <row r="403" spans="1:15" s="3" customFormat="1" ht="15" hidden="1" customHeight="1" x14ac:dyDescent="0.25">
      <c r="A403" s="23"/>
      <c r="B403" s="28"/>
      <c r="C403" s="28"/>
      <c r="D403" s="23"/>
      <c r="E403" s="24"/>
      <c r="F403" s="26"/>
      <c r="G403" s="26"/>
      <c r="H403" s="26"/>
      <c r="I403" s="26"/>
      <c r="J403" s="26"/>
      <c r="K403" s="26"/>
      <c r="L403" s="26"/>
      <c r="M403" s="26"/>
      <c r="N403" s="26"/>
      <c r="O403" s="29">
        <v>3001.71</v>
      </c>
    </row>
    <row r="404" spans="1:15" s="3" customFormat="1" ht="15" hidden="1" customHeight="1" x14ac:dyDescent="0.25">
      <c r="A404" s="60" t="s">
        <v>188</v>
      </c>
      <c r="B404" s="52"/>
      <c r="C404" s="52"/>
      <c r="D404" s="60"/>
      <c r="E404" s="60"/>
      <c r="F404" s="60"/>
      <c r="G404" s="60"/>
      <c r="H404" s="60"/>
      <c r="I404" s="60"/>
      <c r="J404" s="60"/>
      <c r="K404" s="60"/>
      <c r="L404" s="60"/>
      <c r="M404" s="60"/>
      <c r="N404" s="60"/>
      <c r="O404" s="29">
        <v>3001.71</v>
      </c>
    </row>
    <row r="405" spans="1:15" s="27" customFormat="1" ht="14.45" hidden="1" customHeight="1" x14ac:dyDescent="0.25">
      <c r="A405" s="35" t="s">
        <v>400</v>
      </c>
      <c r="B405" s="72" t="s">
        <v>189</v>
      </c>
      <c r="C405" s="72"/>
      <c r="D405" s="35" t="s">
        <v>10</v>
      </c>
      <c r="E405" s="36" t="s">
        <v>469</v>
      </c>
      <c r="F405" s="35">
        <f>SUM(F406:F407)</f>
        <v>1</v>
      </c>
      <c r="G405" s="35"/>
      <c r="H405" s="35"/>
      <c r="I405" s="35"/>
      <c r="J405" s="35">
        <f t="shared" ref="J405:N405" si="76">SUM(J406:J407)</f>
        <v>0</v>
      </c>
      <c r="K405" s="35">
        <f t="shared" si="76"/>
        <v>0</v>
      </c>
      <c r="L405" s="35">
        <f t="shared" si="76"/>
        <v>0</v>
      </c>
      <c r="M405" s="35">
        <f t="shared" si="76"/>
        <v>0</v>
      </c>
      <c r="N405" s="35">
        <f t="shared" si="76"/>
        <v>0</v>
      </c>
      <c r="O405" s="29">
        <v>3001.71</v>
      </c>
    </row>
    <row r="406" spans="1:15" s="3" customFormat="1" ht="15" hidden="1" customHeight="1" x14ac:dyDescent="0.25">
      <c r="A406" s="20" t="s">
        <v>1</v>
      </c>
      <c r="B406" s="51" t="s">
        <v>198</v>
      </c>
      <c r="C406" s="52"/>
      <c r="D406" s="52"/>
      <c r="E406" s="53"/>
      <c r="F406" s="20"/>
      <c r="G406" s="20"/>
      <c r="H406" s="20"/>
      <c r="I406" s="20"/>
      <c r="J406" s="20"/>
      <c r="K406" s="20"/>
      <c r="L406" s="20"/>
      <c r="M406" s="20"/>
      <c r="N406" s="20"/>
      <c r="O406" s="29">
        <v>3001.71</v>
      </c>
    </row>
    <row r="407" spans="1:15" s="3" customFormat="1" ht="15" hidden="1" customHeight="1" x14ac:dyDescent="0.25">
      <c r="A407" s="19" t="s">
        <v>10</v>
      </c>
      <c r="B407" s="54" t="s">
        <v>265</v>
      </c>
      <c r="C407" s="55"/>
      <c r="D407" s="55"/>
      <c r="E407" s="56"/>
      <c r="F407" s="20">
        <v>1</v>
      </c>
      <c r="G407" s="20"/>
      <c r="H407" s="20"/>
      <c r="I407" s="20"/>
      <c r="J407" s="20"/>
      <c r="K407" s="20"/>
      <c r="L407" s="20"/>
      <c r="M407" s="20"/>
      <c r="N407" s="20"/>
      <c r="O407" s="29">
        <v>3001.71</v>
      </c>
    </row>
    <row r="408" spans="1:15" s="3" customFormat="1" ht="15" hidden="1" customHeight="1" x14ac:dyDescent="0.25">
      <c r="A408" s="64" t="s">
        <v>27</v>
      </c>
      <c r="B408" s="52"/>
      <c r="C408" s="52"/>
      <c r="D408" s="65"/>
      <c r="E408" s="66"/>
      <c r="F408" s="13">
        <f>F405</f>
        <v>1</v>
      </c>
      <c r="G408" s="13"/>
      <c r="H408" s="13"/>
      <c r="I408" s="13"/>
      <c r="J408" s="13">
        <f t="shared" ref="J408:N408" si="77">J405</f>
        <v>0</v>
      </c>
      <c r="K408" s="13">
        <f t="shared" si="77"/>
        <v>0</v>
      </c>
      <c r="L408" s="13">
        <f t="shared" si="77"/>
        <v>0</v>
      </c>
      <c r="M408" s="13">
        <f t="shared" si="77"/>
        <v>0</v>
      </c>
      <c r="N408" s="13">
        <f t="shared" si="77"/>
        <v>0</v>
      </c>
      <c r="O408" s="29">
        <v>3001.71</v>
      </c>
    </row>
    <row r="409" spans="1:15" s="3" customFormat="1" ht="15" hidden="1" customHeight="1" x14ac:dyDescent="0.25">
      <c r="A409" s="67"/>
      <c r="B409" s="68"/>
      <c r="C409" s="68"/>
      <c r="D409" s="68"/>
      <c r="E409" s="68"/>
      <c r="F409" s="68"/>
      <c r="G409" s="68"/>
      <c r="H409" s="68"/>
      <c r="I409" s="68"/>
      <c r="J409" s="68"/>
      <c r="K409" s="68"/>
      <c r="L409" s="68"/>
      <c r="M409" s="68"/>
      <c r="N409" s="68"/>
      <c r="O409" s="29">
        <v>3001.71</v>
      </c>
    </row>
    <row r="410" spans="1:15" ht="15" hidden="1" customHeight="1" x14ac:dyDescent="0.25">
      <c r="A410" s="69" t="s">
        <v>183</v>
      </c>
      <c r="B410" s="52"/>
      <c r="C410" s="52"/>
      <c r="D410" s="70"/>
      <c r="E410" s="71"/>
      <c r="F410" s="2">
        <f>F408+F402+F374+F366+F357+F296+F283+F121+F106+F97+F83</f>
        <v>182</v>
      </c>
      <c r="G410" s="2"/>
      <c r="H410" s="2"/>
      <c r="I410" s="2"/>
      <c r="J410" s="2">
        <f ca="1">J408+J402+J374+J366+J357+J296+J283+J121+J97+J83</f>
        <v>0</v>
      </c>
      <c r="K410" s="2">
        <f ca="1">K408+K402+K374+K366+K357+K296+K283+K121+K97+K83</f>
        <v>0</v>
      </c>
      <c r="L410" s="2">
        <v>4</v>
      </c>
      <c r="M410" s="2">
        <f ca="1">M408+M402+M374+M366+M357+M296+M283+M121+M97+M83</f>
        <v>0</v>
      </c>
      <c r="N410" s="2">
        <v>0</v>
      </c>
      <c r="O410" s="29">
        <v>3001.71</v>
      </c>
    </row>
    <row r="411" spans="1:15" ht="5.25" hidden="1" customHeight="1" x14ac:dyDescent="0.25">
      <c r="B411" s="3"/>
      <c r="C411" s="3"/>
      <c r="F411" s="16">
        <f>F410+L410</f>
        <v>186</v>
      </c>
      <c r="G411" s="16"/>
      <c r="H411" s="16"/>
      <c r="I411" s="16"/>
      <c r="O411" s="29">
        <v>3001.71</v>
      </c>
    </row>
    <row r="412" spans="1:15" x14ac:dyDescent="0.25">
      <c r="A412" s="112" t="s">
        <v>444</v>
      </c>
      <c r="B412" s="112"/>
      <c r="C412" s="112"/>
      <c r="D412" s="112"/>
      <c r="E412" s="42" t="s">
        <v>445</v>
      </c>
      <c r="J412" s="1"/>
      <c r="K412" s="1"/>
      <c r="L412" s="1"/>
      <c r="M412" s="1"/>
      <c r="N412" s="1"/>
      <c r="O412" s="1"/>
    </row>
    <row r="413" spans="1:15" x14ac:dyDescent="0.25">
      <c r="A413" s="113" t="s">
        <v>422</v>
      </c>
      <c r="B413" s="113"/>
      <c r="C413" s="113"/>
      <c r="D413" s="113"/>
      <c r="E413" s="113"/>
      <c r="F413" s="113"/>
      <c r="G413" s="113"/>
      <c r="H413" s="113"/>
      <c r="I413" s="113"/>
      <c r="J413" s="113"/>
      <c r="K413" s="113"/>
      <c r="L413" s="113"/>
      <c r="M413" s="113"/>
      <c r="N413" s="113"/>
      <c r="O413" s="113"/>
    </row>
    <row r="414" spans="1:15" x14ac:dyDescent="0.25">
      <c r="A414" s="113"/>
      <c r="B414" s="113"/>
      <c r="C414" s="113"/>
      <c r="D414" s="113"/>
      <c r="E414" s="113"/>
      <c r="F414" s="113"/>
      <c r="G414" s="113"/>
      <c r="H414" s="113"/>
      <c r="I414" s="113"/>
      <c r="J414" s="113"/>
      <c r="K414" s="113"/>
      <c r="L414" s="113"/>
      <c r="M414" s="113"/>
      <c r="N414" s="113"/>
      <c r="O414" s="113"/>
    </row>
    <row r="415" spans="1:15" x14ac:dyDescent="0.25">
      <c r="A415" s="113"/>
      <c r="B415" s="113"/>
      <c r="C415" s="113"/>
      <c r="D415" s="113"/>
      <c r="E415" s="113"/>
      <c r="F415" s="113"/>
      <c r="G415" s="113"/>
      <c r="H415" s="113"/>
      <c r="I415" s="113"/>
      <c r="J415" s="113"/>
      <c r="K415" s="113"/>
      <c r="L415" s="113"/>
      <c r="M415" s="113"/>
      <c r="N415" s="113"/>
      <c r="O415" s="113"/>
    </row>
    <row r="416" spans="1:15" x14ac:dyDescent="0.25">
      <c r="A416" s="113"/>
      <c r="B416" s="113"/>
      <c r="C416" s="113"/>
      <c r="D416" s="113"/>
      <c r="E416" s="113"/>
      <c r="F416" s="113"/>
      <c r="G416" s="113"/>
      <c r="H416" s="113"/>
      <c r="I416" s="113"/>
      <c r="J416" s="113"/>
      <c r="K416" s="113"/>
      <c r="L416" s="113"/>
      <c r="M416" s="113"/>
      <c r="N416" s="113"/>
      <c r="O416" s="113"/>
    </row>
    <row r="417" spans="1:15" x14ac:dyDescent="0.25">
      <c r="A417" s="41"/>
      <c r="B417" s="41"/>
      <c r="C417" s="41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1"/>
      <c r="O417" s="41"/>
    </row>
    <row r="418" spans="1:15" x14ac:dyDescent="0.25">
      <c r="A418" s="111"/>
      <c r="B418" s="111"/>
      <c r="C418" s="111"/>
      <c r="D418" s="111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</row>
    <row r="419" spans="1:15" x14ac:dyDescent="0.25">
      <c r="A419" s="111"/>
      <c r="B419" s="111"/>
      <c r="C419" s="111"/>
      <c r="D419" s="111"/>
      <c r="E419" s="44" t="s">
        <v>446</v>
      </c>
      <c r="F419" s="43"/>
      <c r="G419" s="43"/>
      <c r="H419" s="43"/>
      <c r="I419" s="43"/>
      <c r="J419" s="43"/>
      <c r="K419" s="43"/>
      <c r="L419" s="43"/>
      <c r="M419" s="43"/>
      <c r="N419" s="43"/>
      <c r="O419" s="43"/>
    </row>
  </sheetData>
  <mergeCells count="196">
    <mergeCell ref="A419:D419"/>
    <mergeCell ref="A418:D418"/>
    <mergeCell ref="A412:D412"/>
    <mergeCell ref="A413:O413"/>
    <mergeCell ref="A414:O414"/>
    <mergeCell ref="A415:O415"/>
    <mergeCell ref="A416:O416"/>
    <mergeCell ref="B270:E270"/>
    <mergeCell ref="B273:E273"/>
    <mergeCell ref="B274:E274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60:E60"/>
    <mergeCell ref="B61:E61"/>
    <mergeCell ref="B62:E62"/>
    <mergeCell ref="B63:E63"/>
    <mergeCell ref="B65:E65"/>
    <mergeCell ref="B66:E66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25:E25"/>
    <mergeCell ref="B26:E26"/>
    <mergeCell ref="B27:E27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15:E15"/>
    <mergeCell ref="B16:E16"/>
    <mergeCell ref="B18:E18"/>
    <mergeCell ref="B19:E19"/>
    <mergeCell ref="B20:E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2019-03-19T19:48:37Z</dcterms:modified>
</cp:coreProperties>
</file>