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32 US Taguatinga Sul" sheetId="32" r:id="rId1"/>
    <sheet name="Plan5" sheetId="67" r:id="rId2"/>
  </sheets>
  <definedNames>
    <definedName name="_xlnm.Print_Area" localSheetId="0">'06.32 US Taguatinga Sul'!$A$1:$O$414</definedName>
  </definedNames>
  <calcPr calcId="152511"/>
</workbook>
</file>

<file path=xl/calcChain.xml><?xml version="1.0" encoding="utf-8"?>
<calcChain xmlns="http://schemas.openxmlformats.org/spreadsheetml/2006/main">
  <c r="G232" i="32" l="1"/>
  <c r="H232" i="32"/>
  <c r="I232" i="32"/>
  <c r="J232" i="32"/>
  <c r="K232" i="32"/>
  <c r="L232" i="32"/>
  <c r="M232" i="32"/>
  <c r="N232" i="32"/>
  <c r="O232" i="32" l="1"/>
  <c r="F232" i="32"/>
  <c r="O396" i="32" l="1"/>
  <c r="O376" i="32" l="1"/>
  <c r="O78" i="32"/>
  <c r="N78" i="32"/>
  <c r="M78" i="32"/>
  <c r="L78" i="32"/>
  <c r="K78" i="32"/>
  <c r="J78" i="32"/>
  <c r="F78" i="32"/>
  <c r="O74" i="32"/>
  <c r="N74" i="32"/>
  <c r="M74" i="32"/>
  <c r="L74" i="32"/>
  <c r="K74" i="32"/>
  <c r="J74" i="32"/>
  <c r="F74" i="32"/>
  <c r="O390" i="32"/>
  <c r="N390" i="32"/>
  <c r="M390" i="32"/>
  <c r="L390" i="32"/>
  <c r="K390" i="32"/>
  <c r="J390" i="32"/>
  <c r="F390" i="32"/>
  <c r="O48" i="32"/>
  <c r="O36" i="32" l="1"/>
  <c r="O35" i="32"/>
  <c r="O34" i="32"/>
  <c r="O28" i="32" l="1"/>
  <c r="O400" i="32" l="1"/>
  <c r="O403" i="32" s="1"/>
  <c r="N400" i="32"/>
  <c r="N403" i="32" s="1"/>
  <c r="M400" i="32"/>
  <c r="M403" i="32" s="1"/>
  <c r="L400" i="32"/>
  <c r="L403" i="32" s="1"/>
  <c r="K400" i="32"/>
  <c r="K403" i="32" s="1"/>
  <c r="J400" i="32"/>
  <c r="J403" i="32" s="1"/>
  <c r="F400" i="32"/>
  <c r="F403" i="32" s="1"/>
  <c r="O394" i="32"/>
  <c r="N394" i="32"/>
  <c r="M394" i="32"/>
  <c r="L394" i="32"/>
  <c r="K394" i="32"/>
  <c r="J394" i="32"/>
  <c r="F394" i="32"/>
  <c r="N376" i="32"/>
  <c r="M376" i="32"/>
  <c r="L376" i="32"/>
  <c r="K376" i="32"/>
  <c r="J376" i="32"/>
  <c r="F376" i="32"/>
  <c r="N373" i="32"/>
  <c r="M373" i="32"/>
  <c r="L373" i="32"/>
  <c r="K373" i="32"/>
  <c r="J373" i="32"/>
  <c r="F373" i="32"/>
  <c r="O364" i="32"/>
  <c r="O369" i="32" s="1"/>
  <c r="N364" i="32"/>
  <c r="N369" i="32" s="1"/>
  <c r="M364" i="32"/>
  <c r="M369" i="32" s="1"/>
  <c r="L364" i="32"/>
  <c r="L369" i="32" s="1"/>
  <c r="K364" i="32"/>
  <c r="K369" i="32" s="1"/>
  <c r="J364" i="32"/>
  <c r="J369" i="32" s="1"/>
  <c r="F364" i="32"/>
  <c r="F369" i="32" s="1"/>
  <c r="O355" i="32"/>
  <c r="O361" i="32" s="1"/>
  <c r="N355" i="32"/>
  <c r="N361" i="32" s="1"/>
  <c r="M355" i="32"/>
  <c r="M361" i="32" s="1"/>
  <c r="L355" i="32"/>
  <c r="L361" i="32" s="1"/>
  <c r="K355" i="32"/>
  <c r="K361" i="32" s="1"/>
  <c r="J355" i="32"/>
  <c r="J361" i="32" s="1"/>
  <c r="F355" i="32"/>
  <c r="F361" i="32" s="1"/>
  <c r="O349" i="32"/>
  <c r="N349" i="32"/>
  <c r="M349" i="32"/>
  <c r="L349" i="32"/>
  <c r="K349" i="32"/>
  <c r="J349" i="32"/>
  <c r="F349" i="32"/>
  <c r="O346" i="32"/>
  <c r="N346" i="32"/>
  <c r="M346" i="32"/>
  <c r="L346" i="32"/>
  <c r="K346" i="32"/>
  <c r="J346" i="32"/>
  <c r="F346" i="32"/>
  <c r="O343" i="32"/>
  <c r="N343" i="32"/>
  <c r="M343" i="32"/>
  <c r="L343" i="32"/>
  <c r="K343" i="32"/>
  <c r="J343" i="32"/>
  <c r="F343" i="32"/>
  <c r="O339" i="32"/>
  <c r="N339" i="32"/>
  <c r="M339" i="32"/>
  <c r="L339" i="32"/>
  <c r="K339" i="32"/>
  <c r="J339" i="32"/>
  <c r="F339" i="32"/>
  <c r="O335" i="32"/>
  <c r="N335" i="32"/>
  <c r="M335" i="32"/>
  <c r="L335" i="32"/>
  <c r="K335" i="32"/>
  <c r="J335" i="32"/>
  <c r="F335" i="32"/>
  <c r="O332" i="32"/>
  <c r="N332" i="32"/>
  <c r="M332" i="32"/>
  <c r="L332" i="32"/>
  <c r="K332" i="32"/>
  <c r="J332" i="32"/>
  <c r="F332" i="32"/>
  <c r="O329" i="32"/>
  <c r="N329" i="32"/>
  <c r="M329" i="32"/>
  <c r="L329" i="32"/>
  <c r="K329" i="32"/>
  <c r="J329" i="32"/>
  <c r="F329" i="32"/>
  <c r="O326" i="32"/>
  <c r="N326" i="32"/>
  <c r="M326" i="32"/>
  <c r="L326" i="32"/>
  <c r="K326" i="32"/>
  <c r="J326" i="32"/>
  <c r="F326" i="32"/>
  <c r="O321" i="32"/>
  <c r="N321" i="32"/>
  <c r="M321" i="32"/>
  <c r="L321" i="32"/>
  <c r="K321" i="32"/>
  <c r="J321" i="32"/>
  <c r="F321" i="32"/>
  <c r="O318" i="32"/>
  <c r="N318" i="32"/>
  <c r="M318" i="32"/>
  <c r="L318" i="32"/>
  <c r="K318" i="32"/>
  <c r="J318" i="32"/>
  <c r="F318" i="32"/>
  <c r="O314" i="32"/>
  <c r="N314" i="32"/>
  <c r="M314" i="32"/>
  <c r="L314" i="32"/>
  <c r="K314" i="32"/>
  <c r="J314" i="32"/>
  <c r="F314" i="32"/>
  <c r="O309" i="32"/>
  <c r="N309" i="32"/>
  <c r="M309" i="32"/>
  <c r="L309" i="32"/>
  <c r="K309" i="32"/>
  <c r="J309" i="32"/>
  <c r="F309" i="32"/>
  <c r="O306" i="32"/>
  <c r="N306" i="32"/>
  <c r="M306" i="32"/>
  <c r="L306" i="32"/>
  <c r="K306" i="32"/>
  <c r="J306" i="32"/>
  <c r="F306" i="32"/>
  <c r="O303" i="32"/>
  <c r="N303" i="32"/>
  <c r="M303" i="32"/>
  <c r="L303" i="32"/>
  <c r="K303" i="32"/>
  <c r="J303" i="32"/>
  <c r="F303" i="32"/>
  <c r="O300" i="32"/>
  <c r="N300" i="32"/>
  <c r="M300" i="32"/>
  <c r="L300" i="32"/>
  <c r="K300" i="32"/>
  <c r="J300" i="32"/>
  <c r="F300" i="32"/>
  <c r="O297" i="32"/>
  <c r="N297" i="32"/>
  <c r="M297" i="32"/>
  <c r="L297" i="32"/>
  <c r="K297" i="32"/>
  <c r="J297" i="32"/>
  <c r="F297" i="32"/>
  <c r="O294" i="32"/>
  <c r="N294" i="32"/>
  <c r="M294" i="32"/>
  <c r="L294" i="32"/>
  <c r="K294" i="32"/>
  <c r="J294" i="32"/>
  <c r="F294" i="32"/>
  <c r="O281" i="32"/>
  <c r="O291" i="32" s="1"/>
  <c r="N281" i="32"/>
  <c r="N291" i="32" s="1"/>
  <c r="M281" i="32"/>
  <c r="M291" i="32" s="1"/>
  <c r="L281" i="32"/>
  <c r="L291" i="32" s="1"/>
  <c r="K281" i="32"/>
  <c r="K291" i="32" s="1"/>
  <c r="J281" i="32"/>
  <c r="J291" i="32" s="1"/>
  <c r="F281" i="32"/>
  <c r="F291" i="32" s="1"/>
  <c r="O274" i="32"/>
  <c r="F274" i="32"/>
  <c r="O270" i="32"/>
  <c r="N270" i="32"/>
  <c r="M270" i="32"/>
  <c r="L270" i="32"/>
  <c r="K270" i="32"/>
  <c r="J270" i="32"/>
  <c r="F270" i="32"/>
  <c r="O266" i="32"/>
  <c r="N266" i="32"/>
  <c r="M266" i="32"/>
  <c r="L266" i="32"/>
  <c r="K266" i="32"/>
  <c r="J266" i="32"/>
  <c r="F266" i="32"/>
  <c r="O262" i="32"/>
  <c r="N262" i="32"/>
  <c r="M262" i="32"/>
  <c r="L262" i="32"/>
  <c r="K262" i="32"/>
  <c r="J262" i="32"/>
  <c r="F262" i="32"/>
  <c r="O252" i="32"/>
  <c r="N252" i="32"/>
  <c r="N249" i="32" s="1"/>
  <c r="N244" i="32" s="1"/>
  <c r="M252" i="32"/>
  <c r="M249" i="32" s="1"/>
  <c r="M244" i="32" s="1"/>
  <c r="L252" i="32"/>
  <c r="K252" i="32"/>
  <c r="K249" i="32" s="1"/>
  <c r="K244" i="32" s="1"/>
  <c r="J252" i="32"/>
  <c r="J249" i="32" s="1"/>
  <c r="J244" i="32" s="1"/>
  <c r="F252" i="32"/>
  <c r="O249" i="32"/>
  <c r="L249" i="32"/>
  <c r="L244" i="32" s="1"/>
  <c r="F249" i="32"/>
  <c r="O244" i="32"/>
  <c r="F244" i="32"/>
  <c r="O237" i="32"/>
  <c r="N237" i="32"/>
  <c r="M237" i="32"/>
  <c r="L237" i="32"/>
  <c r="K237" i="32"/>
  <c r="J237" i="32"/>
  <c r="F237" i="32"/>
  <c r="O228" i="32"/>
  <c r="N228" i="32"/>
  <c r="N223" i="32" s="1"/>
  <c r="N217" i="32" s="1"/>
  <c r="M228" i="32"/>
  <c r="M223" i="32" s="1"/>
  <c r="M217" i="32" s="1"/>
  <c r="L228" i="32"/>
  <c r="L223" i="32" s="1"/>
  <c r="L217" i="32" s="1"/>
  <c r="K228" i="32"/>
  <c r="K223" i="32" s="1"/>
  <c r="K217" i="32" s="1"/>
  <c r="J228" i="32"/>
  <c r="J223" i="32" s="1"/>
  <c r="J217" i="32" s="1"/>
  <c r="F228" i="32"/>
  <c r="O223" i="32"/>
  <c r="F223" i="32"/>
  <c r="O217" i="32"/>
  <c r="F217" i="32"/>
  <c r="O210" i="32"/>
  <c r="N210" i="32"/>
  <c r="N207" i="32" s="1"/>
  <c r="M210" i="32"/>
  <c r="M207" i="32" s="1"/>
  <c r="L210" i="32"/>
  <c r="L207" i="32" s="1"/>
  <c r="K210" i="32"/>
  <c r="K207" i="32" s="1"/>
  <c r="J210" i="32"/>
  <c r="J207" i="32" s="1"/>
  <c r="F210" i="32"/>
  <c r="O207" i="32"/>
  <c r="F207" i="32"/>
  <c r="O185" i="32"/>
  <c r="N185" i="32"/>
  <c r="M185" i="32"/>
  <c r="L185" i="32"/>
  <c r="K185" i="32"/>
  <c r="J185" i="32"/>
  <c r="F185" i="32"/>
  <c r="O168" i="32"/>
  <c r="N168" i="32"/>
  <c r="N164" i="32" s="1"/>
  <c r="N161" i="32" s="1"/>
  <c r="M168" i="32"/>
  <c r="M164" i="32" s="1"/>
  <c r="M161" i="32" s="1"/>
  <c r="L168" i="32"/>
  <c r="K168" i="32"/>
  <c r="J168" i="32"/>
  <c r="J164" i="32" s="1"/>
  <c r="J161" i="32" s="1"/>
  <c r="F168" i="32"/>
  <c r="O164" i="32"/>
  <c r="L164" i="32"/>
  <c r="K164" i="32"/>
  <c r="K161" i="32" s="1"/>
  <c r="F164" i="32"/>
  <c r="O161" i="32"/>
  <c r="L161" i="32"/>
  <c r="F161" i="32"/>
  <c r="O137" i="32"/>
  <c r="N137" i="32"/>
  <c r="M137" i="32"/>
  <c r="L137" i="32"/>
  <c r="K137" i="32"/>
  <c r="J137" i="32"/>
  <c r="F137" i="32"/>
  <c r="O130" i="32"/>
  <c r="N130" i="32"/>
  <c r="N124" i="32" s="1"/>
  <c r="M130" i="32"/>
  <c r="M124" i="32" s="1"/>
  <c r="L130" i="32"/>
  <c r="L124" i="32" s="1"/>
  <c r="K130" i="32"/>
  <c r="K124" i="32" s="1"/>
  <c r="J130" i="32"/>
  <c r="J124" i="32" s="1"/>
  <c r="F130" i="32"/>
  <c r="O124" i="32"/>
  <c r="F124" i="32"/>
  <c r="O115" i="32"/>
  <c r="F115" i="32"/>
  <c r="O109" i="32"/>
  <c r="F109" i="32"/>
  <c r="O100" i="32"/>
  <c r="O106" i="32" s="1"/>
  <c r="F100" i="32"/>
  <c r="F106" i="32" s="1"/>
  <c r="O90" i="32"/>
  <c r="O97" i="32" s="1"/>
  <c r="N90" i="32"/>
  <c r="N97" i="32" s="1"/>
  <c r="M90" i="32"/>
  <c r="M97" i="32" s="1"/>
  <c r="L90" i="32"/>
  <c r="L97" i="32" s="1"/>
  <c r="K90" i="32"/>
  <c r="K97" i="32" s="1"/>
  <c r="J90" i="32"/>
  <c r="J97" i="32" s="1"/>
  <c r="F90" i="32"/>
  <c r="F97" i="32" s="1"/>
  <c r="N87" i="32"/>
  <c r="M87" i="32"/>
  <c r="L87" i="32"/>
  <c r="K87" i="32"/>
  <c r="J87" i="32"/>
  <c r="F87" i="32"/>
  <c r="O70" i="32"/>
  <c r="N70" i="32"/>
  <c r="M70" i="32"/>
  <c r="L70" i="32"/>
  <c r="K70" i="32"/>
  <c r="J70" i="32"/>
  <c r="F70" i="32"/>
  <c r="O64" i="32"/>
  <c r="N64" i="32"/>
  <c r="M64" i="32"/>
  <c r="L64" i="32"/>
  <c r="K64" i="32"/>
  <c r="J64" i="32"/>
  <c r="F64" i="32"/>
  <c r="O58" i="32"/>
  <c r="N58" i="32"/>
  <c r="M58" i="32"/>
  <c r="L58" i="32"/>
  <c r="K58" i="32"/>
  <c r="J58" i="32"/>
  <c r="F58" i="32"/>
  <c r="O52" i="32"/>
  <c r="N52" i="32"/>
  <c r="M52" i="32"/>
  <c r="L52" i="32"/>
  <c r="K52" i="32"/>
  <c r="J52" i="32"/>
  <c r="F52" i="32"/>
  <c r="N48" i="32"/>
  <c r="M48" i="32"/>
  <c r="L48" i="32"/>
  <c r="K48" i="32"/>
  <c r="J48" i="32"/>
  <c r="F48" i="32"/>
  <c r="O44" i="32"/>
  <c r="N44" i="32"/>
  <c r="M44" i="32"/>
  <c r="L44" i="32"/>
  <c r="K44" i="32"/>
  <c r="J44" i="32"/>
  <c r="F44" i="32"/>
  <c r="O40" i="32"/>
  <c r="N40" i="32"/>
  <c r="M40" i="32"/>
  <c r="L40" i="32"/>
  <c r="K40" i="32"/>
  <c r="J40" i="32"/>
  <c r="F40" i="32"/>
  <c r="O37" i="32"/>
  <c r="N37" i="32"/>
  <c r="M37" i="32"/>
  <c r="L37" i="32"/>
  <c r="K37" i="32"/>
  <c r="J37" i="32"/>
  <c r="F37" i="32"/>
  <c r="O32" i="32"/>
  <c r="N32" i="32"/>
  <c r="M32" i="32"/>
  <c r="L32" i="32"/>
  <c r="K32" i="32"/>
  <c r="J32" i="32"/>
  <c r="F32" i="32"/>
  <c r="N28" i="32"/>
  <c r="M28" i="32"/>
  <c r="L28" i="32"/>
  <c r="K28" i="32"/>
  <c r="J28" i="32"/>
  <c r="F28" i="32"/>
  <c r="O17" i="32"/>
  <c r="N17" i="32"/>
  <c r="M17" i="32"/>
  <c r="L17" i="32"/>
  <c r="K17" i="32"/>
  <c r="J17" i="32"/>
  <c r="F17" i="32"/>
  <c r="O13" i="32"/>
  <c r="N13" i="32"/>
  <c r="M13" i="32"/>
  <c r="L13" i="32"/>
  <c r="K13" i="32"/>
  <c r="J13" i="32"/>
  <c r="F13" i="32"/>
  <c r="O83" i="32" l="1"/>
  <c r="F83" i="32"/>
  <c r="O397" i="32"/>
  <c r="F397" i="32"/>
  <c r="L274" i="32"/>
  <c r="K397" i="32"/>
  <c r="M397" i="32"/>
  <c r="F352" i="32"/>
  <c r="K352" i="32"/>
  <c r="M352" i="32"/>
  <c r="J352" i="32"/>
  <c r="L352" i="32"/>
  <c r="N352" i="32"/>
  <c r="J397" i="32"/>
  <c r="L397" i="32"/>
  <c r="N397" i="32"/>
  <c r="F278" i="32"/>
  <c r="J83" i="32"/>
  <c r="L83" i="32"/>
  <c r="N83" i="32"/>
  <c r="K83" i="32"/>
  <c r="M83" i="32"/>
  <c r="F121" i="32"/>
  <c r="O121" i="32"/>
  <c r="O278" i="32"/>
  <c r="O352" i="32"/>
  <c r="F405" i="32" l="1"/>
  <c r="F406" i="32" s="1"/>
  <c r="O405" i="32"/>
  <c r="K405" i="32"/>
  <c r="K278" i="32"/>
  <c r="K274" i="32"/>
  <c r="M405" i="32"/>
  <c r="M278" i="32"/>
  <c r="M274" i="32"/>
  <c r="J405" i="32"/>
  <c r="M109" i="32"/>
  <c r="L109" i="32"/>
  <c r="J109" i="32"/>
  <c r="J274" i="32"/>
  <c r="J278" i="32"/>
  <c r="N109" i="32"/>
  <c r="N115" i="32"/>
  <c r="N121" i="32"/>
  <c r="N106" i="32"/>
  <c r="N100" i="32"/>
  <c r="M106" i="32"/>
  <c r="M100" i="32"/>
  <c r="N274" i="32"/>
  <c r="N278" i="32"/>
  <c r="M121" i="32"/>
  <c r="M115" i="32"/>
  <c r="J106" i="32"/>
  <c r="J100" i="32"/>
  <c r="K109" i="32"/>
  <c r="J121" i="32"/>
  <c r="J115" i="32"/>
  <c r="K106" i="32"/>
  <c r="K100" i="32"/>
  <c r="L100" i="32"/>
  <c r="L106" i="32"/>
  <c r="K121" i="32"/>
  <c r="K115" i="32"/>
  <c r="L121" i="32"/>
  <c r="L115" i="32"/>
</calcChain>
</file>

<file path=xl/sharedStrings.xml><?xml version="1.0" encoding="utf-8"?>
<sst xmlns="http://schemas.openxmlformats.org/spreadsheetml/2006/main" count="1147" uniqueCount="492">
  <si>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</si>
  <si>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</si>
  <si>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</si>
  <si>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</si>
  <si>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</si>
  <si>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</si>
  <si>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</si>
  <si>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</si>
  <si>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</si>
  <si>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</si>
  <si>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</si>
  <si>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</si>
  <si>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</si>
  <si>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</si>
  <si>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</si>
  <si>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</si>
  <si>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</si>
  <si>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</si>
  <si>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</si>
  <si>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</si>
  <si>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</si>
  <si>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</si>
  <si>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</si>
  <si>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</si>
  <si>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</si>
  <si>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</si>
  <si>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</si>
  <si>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</si>
  <si>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</si>
  <si>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</si>
  <si>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</si>
  <si>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</si>
  <si>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</si>
  <si>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</si>
  <si>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</si>
  <si>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</si>
  <si>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</si>
  <si>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</si>
  <si>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</si>
  <si>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</si>
  <si>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</si>
  <si>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</si>
  <si>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</si>
  <si>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</si>
  <si>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</si>
  <si>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</si>
  <si>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</si>
  <si>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</si>
  <si>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</si>
  <si>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</si>
  <si>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</si>
  <si>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</si>
  <si>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</si>
  <si>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</si>
  <si>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</si>
  <si>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</si>
  <si>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</si>
  <si>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</si>
  <si>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</si>
  <si>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</si>
  <si>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</si>
  <si>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</si>
  <si>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</si>
  <si>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</si>
  <si>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</si>
  <si>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</si>
  <si>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</si>
  <si>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</si>
  <si>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</si>
  <si>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</si>
  <si>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</si>
  <si>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</si>
  <si>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</si>
  <si>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</si>
  <si>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</si>
  <si>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</si>
  <si>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</si>
  <si>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</si>
  <si>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</si>
  <si>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</si>
  <si>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</si>
  <si>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</si>
  <si>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</si>
  <si>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</si>
  <si>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</si>
  <si>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</si>
  <si>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</si>
  <si>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</si>
  <si>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</si>
  <si>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</si>
  <si>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</si>
  <si>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</si>
  <si>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</si>
  <si>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</si>
  <si>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</si>
  <si>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</si>
  <si>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</si>
  <si>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</si>
  <si>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</si>
  <si>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</si>
  <si>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</si>
  <si>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</si>
  <si>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</si>
  <si>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</si>
  <si>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</si>
  <si>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</si>
  <si>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</si>
  <si>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</si>
  <si>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</si>
  <si>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</si>
  <si>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</si>
  <si>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</si>
  <si>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</si>
  <si>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</si>
  <si>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</si>
  <si>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</si>
  <si>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</si>
  <si>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</si>
  <si>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</si>
  <si>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</si>
  <si>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</si>
  <si>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</si>
  <si>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</si>
  <si>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</si>
  <si>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</si>
  <si>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</si>
  <si>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</si>
  <si>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</si>
  <si>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</si>
  <si>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</si>
  <si>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</si>
  <si>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</si>
  <si>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</si>
  <si>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</si>
  <si>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</si>
  <si>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</si>
  <si>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</si>
  <si>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</si>
  <si>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</si>
  <si>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</si>
  <si>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</si>
  <si>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</si>
  <si>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</si>
  <si>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</si>
  <si>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</si>
  <si>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</si>
  <si>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</si>
  <si>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</si>
  <si>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</si>
  <si>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</si>
  <si>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</si>
  <si>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</si>
  <si>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</si>
  <si>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</si>
  <si>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</si>
  <si>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</si>
  <si>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</si>
  <si>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</si>
  <si>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</si>
  <si>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</si>
  <si>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</si>
  <si>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</si>
  <si>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</si>
  <si>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</si>
  <si>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</si>
  <si>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</si>
  <si>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</si>
  <si>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</si>
  <si>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</si>
  <si>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</si>
  <si>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</si>
  <si>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</si>
  <si>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</si>
  <si>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</si>
  <si>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</si>
  <si>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</si>
  <si>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</si>
  <si>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</si>
  <si>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</si>
  <si>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</si>
  <si>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</si>
  <si>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</si>
  <si>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</si>
  <si>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</si>
  <si>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</si>
  <si>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</si>
  <si>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</si>
  <si>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</si>
  <si>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</si>
  <si>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</si>
  <si>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</si>
  <si>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</si>
  <si>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</si>
  <si>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</si>
  <si>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</si>
  <si>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</si>
  <si>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</si>
  <si>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</si>
  <si>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</si>
  <si>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</si>
  <si>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</si>
  <si>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</si>
  <si>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</si>
  <si>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</si>
  <si>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</si>
  <si>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</si>
  <si>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</si>
  <si>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</si>
  <si>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</si>
  <si>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</si>
  <si>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</si>
  <si>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</si>
  <si>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</si>
  <si>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</si>
  <si>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</si>
  <si>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</si>
  <si>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</si>
  <si>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</si>
  <si>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</si>
  <si>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</si>
  <si>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</si>
  <si>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</si>
  <si>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</si>
  <si>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</si>
  <si>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</si>
  <si>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</si>
  <si>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</si>
  <si>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</si>
  <si>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</si>
  <si>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</si>
  <si>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</si>
  <si>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</si>
  <si>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</si>
  <si>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</si>
  <si>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</si>
  <si>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</si>
  <si>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</si>
  <si>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</si>
  <si>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</si>
  <si>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</si>
  <si>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</si>
  <si>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</si>
  <si>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</si>
  <si>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</si>
  <si>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</si>
  <si>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</si>
  <si>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</si>
  <si>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</si>
  <si>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</si>
  <si>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</si>
  <si>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</si>
  <si>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</si>
  <si>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</si>
  <si>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</si>
  <si>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</si>
  <si>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</si>
  <si>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</si>
  <si>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</si>
  <si>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</si>
  <si>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</si>
  <si>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</si>
  <si>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</si>
  <si>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</si>
  <si>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</si>
  <si>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</si>
  <si>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</si>
  <si>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</si>
  <si>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</si>
  <si>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</si>
  <si>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</si>
  <si>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</si>
  <si>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</si>
  <si>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</si>
  <si>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</si>
  <si>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</si>
  <si>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</si>
  <si>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</si>
  <si>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</si>
  <si>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</si>
  <si>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</si>
  <si>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</si>
  <si>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</si>
  <si>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</si>
  <si>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</si>
  <si>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</si>
  <si>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</si>
  <si>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</si>
  <si>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</si>
  <si>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</si>
  <si>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</si>
  <si>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</si>
  <si>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</si>
  <si>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</si>
  <si>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</si>
  <si>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</si>
  <si>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</si>
  <si>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</si>
  <si>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</si>
  <si>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</si>
  <si>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</si>
  <si>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</si>
  <si>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</si>
  <si>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</si>
  <si>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</si>
  <si>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</si>
  <si>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</si>
  <si>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</si>
  <si>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</si>
  <si>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</si>
  <si>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</si>
  <si>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</si>
  <si>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</si>
  <si>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</si>
  <si>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</si>
  <si>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</si>
  <si>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</si>
  <si>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</si>
  <si>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</si>
  <si>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</si>
  <si>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</si>
  <si>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</si>
  <si>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</si>
  <si>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</si>
  <si>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</si>
  <si>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</si>
  <si>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</si>
  <si>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</si>
  <si>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</si>
  <si>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</si>
  <si>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</si>
  <si>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</si>
  <si>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</si>
  <si>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</si>
  <si>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</si>
  <si>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</si>
  <si>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</si>
  <si>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</si>
  <si>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</si>
  <si>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</si>
  <si>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</si>
  <si>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</si>
  <si>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</si>
  <si>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</si>
  <si>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</si>
  <si>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</si>
  <si>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</si>
  <si>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</si>
  <si>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</si>
  <si>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</si>
  <si>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</si>
  <si>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</si>
  <si>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</si>
  <si>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</si>
  <si>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</si>
  <si>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</si>
  <si>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</si>
  <si>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</si>
  <si>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</si>
  <si>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</si>
  <si>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</si>
  <si>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</si>
  <si>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</si>
  <si>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</si>
  <si>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</si>
  <si>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</si>
  <si>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</si>
  <si>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</si>
  <si>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</si>
  <si>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</si>
  <si>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</si>
  <si>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</si>
  <si>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</si>
  <si>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</si>
  <si>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</si>
  <si>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</si>
  <si>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</si>
  <si>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</si>
  <si>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</si>
  <si>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</si>
  <si>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</si>
  <si>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</si>
  <si>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</si>
  <si>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</si>
  <si>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</si>
  <si>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</si>
  <si>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</si>
  <si>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</si>
  <si>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</si>
  <si>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</si>
  <si>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</si>
  <si>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</si>
  <si>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</si>
  <si>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</si>
  <si>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</si>
  <si>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</si>
  <si>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</si>
  <si>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</si>
  <si>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</si>
  <si>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</si>
  <si>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</si>
  <si>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</si>
  <si>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</si>
  <si>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</si>
  <si>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</si>
  <si>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</si>
  <si>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</si>
  <si>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</si>
  <si>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</si>
  <si>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</si>
  <si>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</si>
  <si>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</si>
  <si>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</si>
  <si>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</si>
  <si>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</si>
  <si>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</si>
  <si>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</si>
  <si>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</si>
  <si>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</si>
  <si>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</si>
  <si>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</si>
  <si>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</si>
  <si>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</si>
  <si>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</si>
  <si>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</si>
  <si>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</si>
  <si>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</si>
  <si>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</si>
  <si>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</si>
  <si>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</si>
  <si>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</si>
  <si>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</si>
  <si>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</si>
  <si>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</si>
  <si>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</si>
  <si>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</si>
  <si>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</si>
  <si>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</si>
  <si>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</si>
  <si>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</si>
  <si>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</si>
  <si>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</si>
  <si>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</si>
  <si>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</si>
  <si>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</si>
  <si>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</si>
  <si>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</si>
  <si>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</si>
  <si>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</si>
  <si>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</si>
  <si>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</si>
  <si>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</si>
  <si>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</si>
  <si>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</si>
  <si>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</si>
  <si>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</si>
  <si>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</si>
  <si>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</si>
  <si>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</si>
  <si>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</si>
  <si>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</si>
  <si>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</si>
  <si>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</si>
  <si>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</si>
  <si>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</si>
  <si>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</si>
  <si>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</si>
  <si>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</si>
  <si>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</si>
  <si>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</si>
  <si>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</si>
  <si>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</si>
  <si>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</si>
  <si>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</si>
  <si>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</si>
  <si>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</si>
  <si>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</si>
  <si>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</si>
  <si>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</si>
  <si>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</si>
  <si>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</si>
  <si>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</si>
  <si>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Francineide F. de Souza</t>
  </si>
  <si>
    <t>Telma Maria de Jesus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</si>
  <si>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</si>
  <si>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</si>
  <si>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</si>
  <si>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</si>
  <si>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</si>
  <si>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</si>
  <si>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666.699.283-00</t>
  </si>
  <si>
    <t>468.212.601-68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</si>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</sst>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7" zoomScale="93" zoomScaleNormal="85" zoomScaleSheetLayoutView="93" workbookViewId="0">
      <selection activeCell="B11" sqref="B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491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422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358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423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359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295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294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354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355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361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303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304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362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363</v>
      </c>
      <c r="B64" s="40" t="s">
        <v>24</v>
      </c>
      <c r="C64" s="40"/>
      <c r="D64" s="39" t="s">
        <v>13</v>
      </c>
      <c r="E64" s="40" t="s">
        <v>366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266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267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265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268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364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365</v>
      </c>
      <c r="B74" s="40" t="s">
        <v>452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430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322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422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367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424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368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369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282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281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283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280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370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289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291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292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290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371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310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308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307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309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372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425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273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272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274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275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373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374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270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375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321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376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326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324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331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327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325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328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323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330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426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429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427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332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333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428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329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377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334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335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336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337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338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339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340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341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342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343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344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345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346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347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348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349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350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351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352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353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378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379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75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264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82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87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293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x14ac:dyDescent="0.25">
      <c r="A232" s="39" t="s">
        <v>384</v>
      </c>
      <c r="B232" s="40" t="s">
        <v>90</v>
      </c>
      <c r="C232" s="40"/>
      <c r="D232" s="39" t="s">
        <v>10</v>
      </c>
      <c r="E232" s="40" t="s">
        <v>91</v>
      </c>
      <c r="F232" s="39">
        <f t="shared" ref="F232:O232" si="39">SUM(F233:F235)</f>
        <v>2</v>
      </c>
      <c r="G232" s="39">
        <f t="shared" si="39"/>
        <v>0</v>
      </c>
      <c r="H232" s="39">
        <f t="shared" si="39"/>
        <v>0</v>
      </c>
      <c r="I232" s="39">
        <f t="shared" si="39"/>
        <v>0</v>
      </c>
      <c r="J232" s="39">
        <f t="shared" si="39"/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 t="shared" si="39"/>
        <v>7778.82</v>
      </c>
    </row>
    <row r="233" spans="1:15" s="3" customFormat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x14ac:dyDescent="0.25">
      <c r="A234" s="19" t="s">
        <v>10</v>
      </c>
      <c r="B234" s="60" t="s">
        <v>481</v>
      </c>
      <c r="C234" s="61" t="s">
        <v>489</v>
      </c>
      <c r="D234" s="60"/>
      <c r="E234" s="60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3889.41</v>
      </c>
    </row>
    <row r="235" spans="1:15" s="3" customFormat="1" x14ac:dyDescent="0.25">
      <c r="A235" s="19" t="s">
        <v>10</v>
      </c>
      <c r="B235" s="60" t="s">
        <v>482</v>
      </c>
      <c r="C235" s="61" t="s">
        <v>490</v>
      </c>
      <c r="D235" s="60"/>
      <c r="E235" s="6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3889.41</v>
      </c>
    </row>
    <row r="236" spans="1:15" s="3" customFormat="1" hidden="1" x14ac:dyDescent="0.25">
      <c r="A236" s="19"/>
      <c r="B236" s="18" t="s">
        <v>92</v>
      </c>
      <c r="C236" s="18"/>
      <c r="D236" s="19" t="s">
        <v>10</v>
      </c>
      <c r="E236" s="18" t="s">
        <v>93</v>
      </c>
      <c r="F236" s="20"/>
      <c r="G236" s="20"/>
      <c r="H236" s="20"/>
      <c r="I236" s="20"/>
      <c r="J236" s="20" t="s">
        <v>12</v>
      </c>
      <c r="K236" s="20" t="s">
        <v>12</v>
      </c>
      <c r="L236" s="20" t="s">
        <v>12</v>
      </c>
      <c r="M236" s="20" t="s">
        <v>12</v>
      </c>
      <c r="N236" s="20" t="s">
        <v>12</v>
      </c>
      <c r="O236" s="21"/>
    </row>
    <row r="237" spans="1:15" s="28" customFormat="1" hidden="1" x14ac:dyDescent="0.25">
      <c r="A237" s="39" t="s">
        <v>385</v>
      </c>
      <c r="B237" s="40" t="s">
        <v>457</v>
      </c>
      <c r="C237" s="40"/>
      <c r="D237" s="39" t="s">
        <v>10</v>
      </c>
      <c r="E237" s="40" t="s">
        <v>94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3" t="s">
        <v>199</v>
      </c>
      <c r="C238" s="64"/>
      <c r="D238" s="64"/>
      <c r="E238" s="65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10</v>
      </c>
      <c r="B239" s="66" t="s">
        <v>259</v>
      </c>
      <c r="C239" s="67"/>
      <c r="D239" s="67"/>
      <c r="E239" s="68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95</v>
      </c>
      <c r="C240" s="18"/>
      <c r="D240" s="19" t="s">
        <v>10</v>
      </c>
      <c r="E240" s="18" t="s">
        <v>96</v>
      </c>
      <c r="F240" s="20"/>
      <c r="G240" s="20"/>
      <c r="H240" s="20"/>
      <c r="I240" s="20"/>
      <c r="J240" s="20" t="s">
        <v>12</v>
      </c>
      <c r="K240" s="20" t="s">
        <v>12</v>
      </c>
      <c r="L240" s="20" t="s">
        <v>12</v>
      </c>
      <c r="M240" s="20" t="s">
        <v>12</v>
      </c>
      <c r="N240" s="20" t="s">
        <v>12</v>
      </c>
      <c r="O240" s="21"/>
    </row>
    <row r="241" spans="1:15" s="3" customFormat="1" hidden="1" x14ac:dyDescent="0.25">
      <c r="A241" s="19"/>
      <c r="B241" s="18" t="s">
        <v>97</v>
      </c>
      <c r="C241" s="18"/>
      <c r="D241" s="19" t="s">
        <v>10</v>
      </c>
      <c r="E241" s="18" t="s">
        <v>98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99</v>
      </c>
      <c r="C242" s="18"/>
      <c r="D242" s="19" t="s">
        <v>10</v>
      </c>
      <c r="E242" s="18" t="s">
        <v>100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101</v>
      </c>
      <c r="C243" s="18"/>
      <c r="D243" s="19" t="s">
        <v>10</v>
      </c>
      <c r="E243" s="18" t="s">
        <v>102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28" customFormat="1" hidden="1" x14ac:dyDescent="0.25">
      <c r="A244" s="39" t="s">
        <v>386</v>
      </c>
      <c r="B244" s="40" t="s">
        <v>103</v>
      </c>
      <c r="C244" s="40"/>
      <c r="D244" s="39" t="s">
        <v>10</v>
      </c>
      <c r="E244" s="40" t="s">
        <v>104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3" t="s">
        <v>199</v>
      </c>
      <c r="C245" s="64"/>
      <c r="D245" s="64"/>
      <c r="E245" s="65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10</v>
      </c>
      <c r="B246" s="66" t="s">
        <v>213</v>
      </c>
      <c r="C246" s="67"/>
      <c r="D246" s="67"/>
      <c r="E246" s="68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105</v>
      </c>
      <c r="C247" s="18"/>
      <c r="D247" s="19" t="s">
        <v>10</v>
      </c>
      <c r="E247" s="18" t="s">
        <v>60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3" customFormat="1" hidden="1" x14ac:dyDescent="0.25">
      <c r="A248" s="19"/>
      <c r="B248" s="18" t="s">
        <v>106</v>
      </c>
      <c r="C248" s="18"/>
      <c r="D248" s="19" t="s">
        <v>10</v>
      </c>
      <c r="E248" s="18" t="s">
        <v>107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28" customFormat="1" hidden="1" x14ac:dyDescent="0.25">
      <c r="A249" s="39" t="s">
        <v>387</v>
      </c>
      <c r="B249" s="40" t="s">
        <v>108</v>
      </c>
      <c r="C249" s="40"/>
      <c r="D249" s="39" t="s">
        <v>10</v>
      </c>
      <c r="E249" s="40" t="s">
        <v>458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3" t="s">
        <v>199</v>
      </c>
      <c r="C250" s="64"/>
      <c r="D250" s="64"/>
      <c r="E250" s="65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10</v>
      </c>
      <c r="B251" s="66" t="s">
        <v>260</v>
      </c>
      <c r="C251" s="67"/>
      <c r="D251" s="67"/>
      <c r="E251" s="68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388</v>
      </c>
      <c r="B252" s="40" t="s">
        <v>109</v>
      </c>
      <c r="C252" s="40"/>
      <c r="D252" s="39" t="s">
        <v>10</v>
      </c>
      <c r="E252" s="40" t="s">
        <v>459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3" t="s">
        <v>199</v>
      </c>
      <c r="C253" s="64"/>
      <c r="D253" s="64"/>
      <c r="E253" s="65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66" t="s">
        <v>306</v>
      </c>
      <c r="C254" s="67"/>
      <c r="D254" s="67"/>
      <c r="E254" s="68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110</v>
      </c>
      <c r="C255" s="18"/>
      <c r="D255" s="19" t="s">
        <v>10</v>
      </c>
      <c r="E255" s="18" t="s">
        <v>111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3" customFormat="1" hidden="1" x14ac:dyDescent="0.25">
      <c r="A256" s="19"/>
      <c r="B256" s="18" t="s">
        <v>112</v>
      </c>
      <c r="C256" s="18"/>
      <c r="D256" s="19" t="s">
        <v>10</v>
      </c>
      <c r="E256" s="18" t="s">
        <v>113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114</v>
      </c>
      <c r="C257" s="18"/>
      <c r="D257" s="19" t="s">
        <v>10</v>
      </c>
      <c r="E257" s="18" t="s">
        <v>115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116</v>
      </c>
      <c r="C258" s="18"/>
      <c r="D258" s="19" t="s">
        <v>10</v>
      </c>
      <c r="E258" s="18" t="s">
        <v>117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118</v>
      </c>
      <c r="C259" s="18"/>
      <c r="D259" s="19" t="s">
        <v>10</v>
      </c>
      <c r="E259" s="18" t="s">
        <v>119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120</v>
      </c>
      <c r="C260" s="18"/>
      <c r="D260" s="19" t="s">
        <v>10</v>
      </c>
      <c r="E260" s="18" t="s">
        <v>121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122</v>
      </c>
      <c r="C261" s="18"/>
      <c r="D261" s="19" t="s">
        <v>10</v>
      </c>
      <c r="E261" s="18" t="s">
        <v>123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28" customFormat="1" hidden="1" x14ac:dyDescent="0.25">
      <c r="A262" s="42" t="s">
        <v>389</v>
      </c>
      <c r="B262" s="40" t="s">
        <v>124</v>
      </c>
      <c r="C262" s="40"/>
      <c r="D262" s="39" t="s">
        <v>10</v>
      </c>
      <c r="E262" s="40" t="s">
        <v>125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3" t="s">
        <v>199</v>
      </c>
      <c r="C263" s="64"/>
      <c r="D263" s="64"/>
      <c r="E263" s="65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10</v>
      </c>
      <c r="B264" s="66" t="s">
        <v>257</v>
      </c>
      <c r="C264" s="67"/>
      <c r="D264" s="67"/>
      <c r="E264" s="68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126</v>
      </c>
      <c r="C265" s="18"/>
      <c r="D265" s="19" t="s">
        <v>10</v>
      </c>
      <c r="E265" s="18" t="s">
        <v>127</v>
      </c>
      <c r="F265" s="20"/>
      <c r="G265" s="20"/>
      <c r="H265" s="20"/>
      <c r="I265" s="20"/>
      <c r="J265" s="20" t="s">
        <v>12</v>
      </c>
      <c r="K265" s="20" t="s">
        <v>12</v>
      </c>
      <c r="L265" s="20" t="s">
        <v>12</v>
      </c>
      <c r="M265" s="20" t="s">
        <v>12</v>
      </c>
      <c r="N265" s="20" t="s">
        <v>12</v>
      </c>
      <c r="O265" s="21"/>
    </row>
    <row r="266" spans="1:15" s="28" customFormat="1" hidden="1" x14ac:dyDescent="0.25">
      <c r="A266" s="39" t="s">
        <v>390</v>
      </c>
      <c r="B266" s="40" t="s">
        <v>128</v>
      </c>
      <c r="C266" s="40"/>
      <c r="D266" s="39" t="s">
        <v>10</v>
      </c>
      <c r="E266" s="40" t="s">
        <v>129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3" t="s">
        <v>199</v>
      </c>
      <c r="C267" s="64"/>
      <c r="D267" s="64"/>
      <c r="E267" s="65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10</v>
      </c>
      <c r="B268" s="66" t="s">
        <v>311</v>
      </c>
      <c r="C268" s="67"/>
      <c r="D268" s="67"/>
      <c r="E268" s="68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130</v>
      </c>
      <c r="C269" s="18"/>
      <c r="D269" s="19" t="s">
        <v>10</v>
      </c>
      <c r="E269" s="18" t="s">
        <v>131</v>
      </c>
      <c r="F269" s="20"/>
      <c r="G269" s="20"/>
      <c r="H269" s="20"/>
      <c r="I269" s="20"/>
      <c r="J269" s="20" t="s">
        <v>12</v>
      </c>
      <c r="K269" s="20" t="s">
        <v>12</v>
      </c>
      <c r="L269" s="20" t="s">
        <v>12</v>
      </c>
      <c r="M269" s="20" t="s">
        <v>12</v>
      </c>
      <c r="N269" s="20" t="s">
        <v>12</v>
      </c>
      <c r="O269" s="21"/>
    </row>
    <row r="270" spans="1:15" s="28" customFormat="1" hidden="1" x14ac:dyDescent="0.25">
      <c r="A270" s="39" t="s">
        <v>391</v>
      </c>
      <c r="B270" s="40" t="s">
        <v>132</v>
      </c>
      <c r="C270" s="40"/>
      <c r="D270" s="39" t="s">
        <v>10</v>
      </c>
      <c r="E270" s="40" t="s">
        <v>133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3" t="s">
        <v>199</v>
      </c>
      <c r="C271" s="64"/>
      <c r="D271" s="64"/>
      <c r="E271" s="65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10</v>
      </c>
      <c r="B272" s="66" t="s">
        <v>356</v>
      </c>
      <c r="C272" s="67"/>
      <c r="D272" s="67"/>
      <c r="E272" s="68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134</v>
      </c>
      <c r="C273" s="18"/>
      <c r="D273" s="19" t="s">
        <v>10</v>
      </c>
      <c r="E273" s="18" t="s">
        <v>135</v>
      </c>
      <c r="F273" s="20"/>
      <c r="G273" s="20"/>
      <c r="H273" s="20"/>
      <c r="I273" s="20"/>
      <c r="J273" s="20" t="s">
        <v>12</v>
      </c>
      <c r="K273" s="20" t="s">
        <v>12</v>
      </c>
      <c r="L273" s="20" t="s">
        <v>12</v>
      </c>
      <c r="M273" s="20" t="s">
        <v>12</v>
      </c>
      <c r="N273" s="20" t="s">
        <v>12</v>
      </c>
      <c r="O273" s="21"/>
    </row>
    <row r="274" spans="1:15" s="28" customFormat="1" hidden="1" x14ac:dyDescent="0.25">
      <c r="A274" s="39" t="s">
        <v>392</v>
      </c>
      <c r="B274" s="40" t="s">
        <v>136</v>
      </c>
      <c r="C274" s="40"/>
      <c r="D274" s="39" t="s">
        <v>10</v>
      </c>
      <c r="E274" s="40" t="s">
        <v>460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3" t="s">
        <v>199</v>
      </c>
      <c r="C275" s="64"/>
      <c r="D275" s="64"/>
      <c r="E275" s="65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10</v>
      </c>
      <c r="B276" s="66" t="s">
        <v>222</v>
      </c>
      <c r="C276" s="67"/>
      <c r="D276" s="67"/>
      <c r="E276" s="68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137</v>
      </c>
      <c r="C277" s="18"/>
      <c r="D277" s="19" t="s">
        <v>10</v>
      </c>
      <c r="E277" s="18" t="s">
        <v>138</v>
      </c>
      <c r="F277" s="20"/>
      <c r="G277" s="20"/>
      <c r="H277" s="20"/>
      <c r="I277" s="20"/>
      <c r="J277" s="20" t="s">
        <v>12</v>
      </c>
      <c r="K277" s="20" t="s">
        <v>12</v>
      </c>
      <c r="L277" s="20" t="s">
        <v>12</v>
      </c>
      <c r="M277" s="20" t="s">
        <v>12</v>
      </c>
      <c r="N277" s="20" t="s">
        <v>12</v>
      </c>
      <c r="O277" s="21"/>
    </row>
    <row r="278" spans="1:15" hidden="1" x14ac:dyDescent="0.25">
      <c r="A278" s="11"/>
      <c r="B278" s="10"/>
      <c r="C278" s="10"/>
      <c r="D278" s="11"/>
      <c r="E278" s="12" t="s">
        <v>27</v>
      </c>
      <c r="F278" s="13">
        <f>F274+F270+F266+F262+F252+F249+F244+F237+F232+F228+F223+F217+F210+F207+F185+F168+F164+F161+F137+F130+F124</f>
        <v>73</v>
      </c>
      <c r="G278" s="13"/>
      <c r="H278" s="13"/>
      <c r="I278" s="13"/>
      <c r="J278" s="13">
        <f ca="1">J274+J270+J266+J262+J252+J249+J244+J237+J232+J228+J223+J217+J210+J207+J185+J168+J161+J137+J130+J124</f>
        <v>0</v>
      </c>
      <c r="K278" s="13">
        <f ca="1">K274+K270+K266+K262+K252+K249+K244+K237+K232+K228+K223+K217+K210+K207+K185+K168+K161+K137+K130+K124</f>
        <v>0</v>
      </c>
      <c r="L278" s="13">
        <v>3</v>
      </c>
      <c r="M278" s="13">
        <f ca="1">M274+M270+M266+M262+M252+M249+M244+M237+M232+M228+M223+M217+M210+M207+M185+M168+M161+M137+M130+M124</f>
        <v>0</v>
      </c>
      <c r="N278" s="13">
        <f ca="1">N274+N270+N266+N262+N252+N249+N244+N237+N232+N228+N223+N217+N210+N207+N185+N168+N161+N137+N130+N124</f>
        <v>0</v>
      </c>
      <c r="O278" s="32">
        <f>O274+O270+O266+O262+O252+O249+O244+O237+O232+O228+O223+O217+O210+O207+O185+O168+O161+O137+O130+O124</f>
        <v>202711.62999999995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83" t="s">
        <v>139</v>
      </c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4"/>
    </row>
    <row r="281" spans="1:15" s="28" customFormat="1" hidden="1" x14ac:dyDescent="0.25">
      <c r="A281" s="39" t="s">
        <v>394</v>
      </c>
      <c r="B281" s="40" t="s">
        <v>9</v>
      </c>
      <c r="C281" s="40"/>
      <c r="D281" s="39" t="s">
        <v>10</v>
      </c>
      <c r="E281" s="40" t="s">
        <v>419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3" t="s">
        <v>199</v>
      </c>
      <c r="C282" s="64"/>
      <c r="D282" s="64"/>
      <c r="E282" s="65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10</v>
      </c>
      <c r="B283" s="66" t="s">
        <v>302</v>
      </c>
      <c r="C283" s="67"/>
      <c r="D283" s="67"/>
      <c r="E283" s="68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10</v>
      </c>
      <c r="B284" s="66" t="s">
        <v>299</v>
      </c>
      <c r="C284" s="67"/>
      <c r="D284" s="67"/>
      <c r="E284" s="68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66" t="s">
        <v>296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297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300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298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80" t="s">
        <v>301</v>
      </c>
      <c r="C289" s="81"/>
      <c r="D289" s="81"/>
      <c r="E289" s="8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80" t="s">
        <v>480</v>
      </c>
      <c r="C290" s="81"/>
      <c r="D290" s="81"/>
      <c r="E290" s="8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27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83" t="s">
        <v>140</v>
      </c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4"/>
    </row>
    <row r="294" spans="1:15" s="3" customFormat="1" hidden="1" x14ac:dyDescent="0.25">
      <c r="A294" s="39" t="s">
        <v>400</v>
      </c>
      <c r="B294" s="40" t="s">
        <v>141</v>
      </c>
      <c r="C294" s="40"/>
      <c r="D294" s="39" t="s">
        <v>13</v>
      </c>
      <c r="E294" s="40" t="s">
        <v>142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3" t="s">
        <v>199</v>
      </c>
      <c r="C295" s="64"/>
      <c r="D295" s="64"/>
      <c r="E295" s="65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66" t="s">
        <v>439</v>
      </c>
      <c r="C296" s="67"/>
      <c r="D296" s="67"/>
      <c r="E296" s="68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401</v>
      </c>
      <c r="B297" s="40" t="s">
        <v>143</v>
      </c>
      <c r="C297" s="40"/>
      <c r="D297" s="39" t="s">
        <v>13</v>
      </c>
      <c r="E297" s="40" t="s">
        <v>144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3" t="s">
        <v>199</v>
      </c>
      <c r="C298" s="64"/>
      <c r="D298" s="64"/>
      <c r="E298" s="65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66" t="s">
        <v>431</v>
      </c>
      <c r="C299" s="67"/>
      <c r="D299" s="67"/>
      <c r="E299" s="68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402</v>
      </c>
      <c r="B300" s="40" t="s">
        <v>461</v>
      </c>
      <c r="C300" s="40"/>
      <c r="D300" s="39" t="s">
        <v>13</v>
      </c>
      <c r="E300" s="40" t="s">
        <v>462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3" t="s">
        <v>199</v>
      </c>
      <c r="C301" s="64"/>
      <c r="D301" s="64"/>
      <c r="E301" s="65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66" t="s">
        <v>288</v>
      </c>
      <c r="C302" s="67"/>
      <c r="D302" s="67"/>
      <c r="E302" s="68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403</v>
      </c>
      <c r="B303" s="40" t="s">
        <v>145</v>
      </c>
      <c r="C303" s="40"/>
      <c r="D303" s="39" t="s">
        <v>13</v>
      </c>
      <c r="E303" s="40" t="s">
        <v>146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3" t="s">
        <v>199</v>
      </c>
      <c r="C304" s="64"/>
      <c r="D304" s="64"/>
      <c r="E304" s="65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66" t="s">
        <v>262</v>
      </c>
      <c r="C305" s="67"/>
      <c r="D305" s="67"/>
      <c r="E305" s="68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404</v>
      </c>
      <c r="B306" s="40" t="s">
        <v>147</v>
      </c>
      <c r="C306" s="40"/>
      <c r="D306" s="39" t="s">
        <v>13</v>
      </c>
      <c r="E306" s="40" t="s">
        <v>148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3" t="s">
        <v>199</v>
      </c>
      <c r="C307" s="64"/>
      <c r="D307" s="64"/>
      <c r="E307" s="65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66" t="s">
        <v>261</v>
      </c>
      <c r="C308" s="67"/>
      <c r="D308" s="67"/>
      <c r="E308" s="68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405</v>
      </c>
      <c r="B309" s="40" t="s">
        <v>149</v>
      </c>
      <c r="C309" s="40"/>
      <c r="D309" s="39" t="s">
        <v>13</v>
      </c>
      <c r="E309" s="40" t="s">
        <v>150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3" t="s">
        <v>199</v>
      </c>
      <c r="C310" s="64"/>
      <c r="D310" s="64"/>
      <c r="E310" s="65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6" t="s">
        <v>256</v>
      </c>
      <c r="C311" s="67"/>
      <c r="D311" s="67"/>
      <c r="E311" s="68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151</v>
      </c>
      <c r="C312" s="18"/>
      <c r="D312" s="19" t="s">
        <v>13</v>
      </c>
      <c r="E312" s="18" t="s">
        <v>152</v>
      </c>
      <c r="F312" s="20"/>
      <c r="G312" s="20"/>
      <c r="H312" s="20"/>
      <c r="I312" s="20"/>
      <c r="J312" s="20" t="s">
        <v>12</v>
      </c>
      <c r="K312" s="20" t="s">
        <v>12</v>
      </c>
      <c r="L312" s="20" t="s">
        <v>12</v>
      </c>
      <c r="M312" s="20" t="s">
        <v>12</v>
      </c>
      <c r="N312" s="20" t="s">
        <v>12</v>
      </c>
      <c r="O312" s="21"/>
    </row>
    <row r="313" spans="1:15" s="3" customFormat="1" hidden="1" x14ac:dyDescent="0.25">
      <c r="A313" s="19"/>
      <c r="B313" s="18" t="s">
        <v>153</v>
      </c>
      <c r="C313" s="18"/>
      <c r="D313" s="19" t="s">
        <v>13</v>
      </c>
      <c r="E313" s="18" t="s">
        <v>154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39" t="s">
        <v>406</v>
      </c>
      <c r="B314" s="40" t="s">
        <v>155</v>
      </c>
      <c r="C314" s="40"/>
      <c r="D314" s="39" t="s">
        <v>13</v>
      </c>
      <c r="E314" s="40" t="s">
        <v>156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3" t="s">
        <v>199</v>
      </c>
      <c r="C315" s="64"/>
      <c r="D315" s="64"/>
      <c r="E315" s="65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66" t="s">
        <v>432</v>
      </c>
      <c r="C316" s="67"/>
      <c r="D316" s="67"/>
      <c r="E316" s="68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157</v>
      </c>
      <c r="C317" s="18"/>
      <c r="D317" s="19" t="s">
        <v>13</v>
      </c>
      <c r="E317" s="18" t="s">
        <v>158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28" customFormat="1" hidden="1" x14ac:dyDescent="0.25">
      <c r="A318" s="39" t="s">
        <v>407</v>
      </c>
      <c r="B318" s="40" t="s">
        <v>159</v>
      </c>
      <c r="C318" s="40"/>
      <c r="D318" s="39" t="s">
        <v>13</v>
      </c>
      <c r="E318" s="40" t="s">
        <v>160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3" t="s">
        <v>199</v>
      </c>
      <c r="C319" s="64"/>
      <c r="D319" s="64"/>
      <c r="E319" s="65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66" t="s">
        <v>438</v>
      </c>
      <c r="C320" s="67"/>
      <c r="D320" s="67"/>
      <c r="E320" s="68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408</v>
      </c>
      <c r="B321" s="40" t="s">
        <v>463</v>
      </c>
      <c r="C321" s="40"/>
      <c r="D321" s="39" t="s">
        <v>13</v>
      </c>
      <c r="E321" s="40" t="s">
        <v>161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3" t="s">
        <v>199</v>
      </c>
      <c r="C322" s="64"/>
      <c r="D322" s="64"/>
      <c r="E322" s="65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66" t="s">
        <v>276</v>
      </c>
      <c r="C323" s="67"/>
      <c r="D323" s="67"/>
      <c r="E323" s="68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13</v>
      </c>
      <c r="B324" s="66" t="s">
        <v>277</v>
      </c>
      <c r="C324" s="67"/>
      <c r="D324" s="67"/>
      <c r="E324" s="68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409</v>
      </c>
      <c r="B326" s="40" t="s">
        <v>162</v>
      </c>
      <c r="C326" s="40"/>
      <c r="D326" s="39" t="s">
        <v>13</v>
      </c>
      <c r="E326" s="40" t="s">
        <v>417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3" t="s">
        <v>199</v>
      </c>
      <c r="C327" s="64"/>
      <c r="D327" s="64"/>
      <c r="E327" s="65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66" t="s">
        <v>271</v>
      </c>
      <c r="C328" s="67"/>
      <c r="D328" s="67"/>
      <c r="E328" s="68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410</v>
      </c>
      <c r="B329" s="40" t="s">
        <v>163</v>
      </c>
      <c r="C329" s="40"/>
      <c r="D329" s="39" t="s">
        <v>13</v>
      </c>
      <c r="E329" s="40" t="s">
        <v>164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3" t="s">
        <v>199</v>
      </c>
      <c r="C330" s="64"/>
      <c r="D330" s="64"/>
      <c r="E330" s="65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66" t="s">
        <v>255</v>
      </c>
      <c r="C331" s="67"/>
      <c r="D331" s="67"/>
      <c r="E331" s="68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411</v>
      </c>
      <c r="B332" s="40" t="s">
        <v>165</v>
      </c>
      <c r="C332" s="40"/>
      <c r="D332" s="39" t="s">
        <v>13</v>
      </c>
      <c r="E332" s="40" t="s">
        <v>464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3" t="s">
        <v>199</v>
      </c>
      <c r="C333" s="64"/>
      <c r="D333" s="64"/>
      <c r="E333" s="65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66" t="s">
        <v>305</v>
      </c>
      <c r="C334" s="67"/>
      <c r="D334" s="67"/>
      <c r="E334" s="68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412</v>
      </c>
      <c r="B335" s="40" t="s">
        <v>166</v>
      </c>
      <c r="C335" s="40"/>
      <c r="D335" s="39" t="s">
        <v>13</v>
      </c>
      <c r="E335" s="40" t="s">
        <v>418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3" t="s">
        <v>199</v>
      </c>
      <c r="C336" s="64"/>
      <c r="D336" s="64"/>
      <c r="E336" s="65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66" t="s">
        <v>269</v>
      </c>
      <c r="C337" s="67"/>
      <c r="D337" s="67"/>
      <c r="E337" s="68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167</v>
      </c>
      <c r="C338" s="18"/>
      <c r="D338" s="19" t="s">
        <v>10</v>
      </c>
      <c r="E338" s="18" t="s">
        <v>168</v>
      </c>
      <c r="F338" s="20"/>
      <c r="G338" s="20"/>
      <c r="H338" s="20"/>
      <c r="I338" s="20"/>
      <c r="J338" s="20" t="s">
        <v>12</v>
      </c>
      <c r="K338" s="20" t="s">
        <v>12</v>
      </c>
      <c r="L338" s="20" t="s">
        <v>12</v>
      </c>
      <c r="M338" s="20" t="s">
        <v>12</v>
      </c>
      <c r="N338" s="20" t="s">
        <v>12</v>
      </c>
      <c r="O338" s="21"/>
    </row>
    <row r="339" spans="1:15" s="28" customFormat="1" hidden="1" x14ac:dyDescent="0.25">
      <c r="A339" s="39" t="s">
        <v>413</v>
      </c>
      <c r="B339" s="40" t="s">
        <v>169</v>
      </c>
      <c r="C339" s="40"/>
      <c r="D339" s="39" t="s">
        <v>13</v>
      </c>
      <c r="E339" s="40" t="s">
        <v>454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3" t="s">
        <v>199</v>
      </c>
      <c r="C340" s="64"/>
      <c r="D340" s="64"/>
      <c r="E340" s="65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13</v>
      </c>
      <c r="B341" s="66" t="s">
        <v>239</v>
      </c>
      <c r="C341" s="67"/>
      <c r="D341" s="67"/>
      <c r="E341" s="68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170</v>
      </c>
      <c r="C342" s="18"/>
      <c r="D342" s="19" t="s">
        <v>13</v>
      </c>
      <c r="E342" s="18" t="s">
        <v>171</v>
      </c>
      <c r="F342" s="20"/>
      <c r="G342" s="20"/>
      <c r="H342" s="20"/>
      <c r="I342" s="20"/>
      <c r="J342" s="20" t="s">
        <v>12</v>
      </c>
      <c r="K342" s="20" t="s">
        <v>12</v>
      </c>
      <c r="L342" s="20" t="s">
        <v>12</v>
      </c>
      <c r="M342" s="20" t="s">
        <v>12</v>
      </c>
      <c r="N342" s="20" t="s">
        <v>12</v>
      </c>
      <c r="O342" s="21"/>
    </row>
    <row r="343" spans="1:15" s="28" customFormat="1" hidden="1" x14ac:dyDescent="0.25">
      <c r="A343" s="39" t="s">
        <v>414</v>
      </c>
      <c r="B343" s="40" t="s">
        <v>172</v>
      </c>
      <c r="C343" s="40"/>
      <c r="D343" s="39" t="s">
        <v>13</v>
      </c>
      <c r="E343" s="40" t="s">
        <v>173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3" t="s">
        <v>199</v>
      </c>
      <c r="C344" s="64"/>
      <c r="D344" s="64"/>
      <c r="E344" s="65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66" t="s">
        <v>258</v>
      </c>
      <c r="C345" s="67"/>
      <c r="D345" s="67"/>
      <c r="E345" s="68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415</v>
      </c>
      <c r="B346" s="40" t="s">
        <v>174</v>
      </c>
      <c r="C346" s="40"/>
      <c r="D346" s="39" t="s">
        <v>13</v>
      </c>
      <c r="E346" s="40" t="s">
        <v>175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3" t="s">
        <v>199</v>
      </c>
      <c r="C347" s="64"/>
      <c r="D347" s="64"/>
      <c r="E347" s="65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66" t="s">
        <v>279</v>
      </c>
      <c r="C348" s="67"/>
      <c r="D348" s="67"/>
      <c r="E348" s="68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416</v>
      </c>
      <c r="B349" s="40" t="s">
        <v>176</v>
      </c>
      <c r="C349" s="40"/>
      <c r="D349" s="39" t="s">
        <v>13</v>
      </c>
      <c r="E349" s="40" t="s">
        <v>177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3" t="s">
        <v>199</v>
      </c>
      <c r="C350" s="64"/>
      <c r="D350" s="64"/>
      <c r="E350" s="65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66" t="s">
        <v>440</v>
      </c>
      <c r="C351" s="67"/>
      <c r="D351" s="67"/>
      <c r="E351" s="68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27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83" t="s">
        <v>178</v>
      </c>
      <c r="B354" s="83"/>
      <c r="C354" s="83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4"/>
    </row>
    <row r="355" spans="1:15" s="28" customFormat="1" hidden="1" x14ac:dyDescent="0.25">
      <c r="A355" s="39" t="s">
        <v>395</v>
      </c>
      <c r="B355" s="40" t="s">
        <v>9</v>
      </c>
      <c r="C355" s="40"/>
      <c r="D355" s="39" t="s">
        <v>10</v>
      </c>
      <c r="E355" s="40" t="s">
        <v>179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3" t="s">
        <v>199</v>
      </c>
      <c r="C356" s="64"/>
      <c r="D356" s="64"/>
      <c r="E356" s="65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10</v>
      </c>
      <c r="B357" s="66" t="s">
        <v>284</v>
      </c>
      <c r="C357" s="67"/>
      <c r="D357" s="67"/>
      <c r="E357" s="68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10</v>
      </c>
      <c r="B358" s="66" t="s">
        <v>285</v>
      </c>
      <c r="C358" s="67"/>
      <c r="D358" s="67"/>
      <c r="E358" s="68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27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83" t="s">
        <v>180</v>
      </c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4"/>
    </row>
    <row r="364" spans="1:15" s="28" customFormat="1" hidden="1" x14ac:dyDescent="0.25">
      <c r="A364" s="39" t="s">
        <v>396</v>
      </c>
      <c r="B364" s="40" t="s">
        <v>180</v>
      </c>
      <c r="C364" s="40"/>
      <c r="D364" s="39" t="s">
        <v>10</v>
      </c>
      <c r="E364" s="40" t="s">
        <v>181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3" t="s">
        <v>199</v>
      </c>
      <c r="C365" s="64"/>
      <c r="D365" s="64"/>
      <c r="E365" s="65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10</v>
      </c>
      <c r="B366" s="66" t="s">
        <v>433</v>
      </c>
      <c r="C366" s="67"/>
      <c r="D366" s="67"/>
      <c r="E366" s="68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66" t="s">
        <v>434</v>
      </c>
      <c r="C367" s="67"/>
      <c r="D367" s="67"/>
      <c r="E367" s="68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85" t="s">
        <v>435</v>
      </c>
      <c r="C368" s="86"/>
      <c r="D368" s="86"/>
      <c r="E368" s="87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3" t="s">
        <v>182</v>
      </c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4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183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3" t="s">
        <v>188</v>
      </c>
      <c r="B375" s="83"/>
      <c r="C375" s="83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4"/>
    </row>
    <row r="376" spans="1:15" s="28" customFormat="1" hidden="1" x14ac:dyDescent="0.25">
      <c r="A376" s="39" t="s">
        <v>397</v>
      </c>
      <c r="B376" s="40" t="s">
        <v>191</v>
      </c>
      <c r="C376" s="40"/>
      <c r="D376" s="39" t="s">
        <v>10</v>
      </c>
      <c r="E376" s="40" t="s">
        <v>192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3" t="s">
        <v>199</v>
      </c>
      <c r="C377" s="64"/>
      <c r="D377" s="64"/>
      <c r="E377" s="65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66" t="s">
        <v>313</v>
      </c>
      <c r="C378" s="67"/>
      <c r="D378" s="67"/>
      <c r="E378" s="68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66" t="s">
        <v>314</v>
      </c>
      <c r="C379" s="67"/>
      <c r="D379" s="67"/>
      <c r="E379" s="68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5" t="s">
        <v>320</v>
      </c>
      <c r="C380" s="86"/>
      <c r="D380" s="86"/>
      <c r="E380" s="87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312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6" t="s">
        <v>317</v>
      </c>
      <c r="C382" s="67"/>
      <c r="D382" s="67"/>
      <c r="E382" s="6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316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315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473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474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475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319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398</v>
      </c>
      <c r="B390" s="40" t="s">
        <v>465</v>
      </c>
      <c r="C390" s="40"/>
      <c r="D390" s="39" t="s">
        <v>10</v>
      </c>
      <c r="E390" s="40" t="s">
        <v>466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3" t="s">
        <v>199</v>
      </c>
      <c r="C391" s="64"/>
      <c r="D391" s="64"/>
      <c r="E391" s="65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66" t="s">
        <v>436</v>
      </c>
      <c r="C392" s="67"/>
      <c r="D392" s="67"/>
      <c r="E392" s="68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66" t="s">
        <v>437</v>
      </c>
      <c r="C393" s="67"/>
      <c r="D393" s="67"/>
      <c r="E393" s="68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467</v>
      </c>
      <c r="B394" s="51" t="s">
        <v>471</v>
      </c>
      <c r="C394" s="51"/>
      <c r="D394" s="50" t="s">
        <v>10</v>
      </c>
      <c r="E394" s="51" t="s">
        <v>468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3" t="s">
        <v>199</v>
      </c>
      <c r="C395" s="64"/>
      <c r="D395" s="64"/>
      <c r="E395" s="65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80" t="s">
        <v>472</v>
      </c>
      <c r="C396" s="81"/>
      <c r="D396" s="81"/>
      <c r="E396" s="82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3" t="s">
        <v>189</v>
      </c>
      <c r="B399" s="83"/>
      <c r="C399" s="83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4"/>
    </row>
    <row r="400" spans="1:15" s="28" customFormat="1" hidden="1" x14ac:dyDescent="0.25">
      <c r="A400" s="39" t="s">
        <v>399</v>
      </c>
      <c r="B400" s="40" t="s">
        <v>190</v>
      </c>
      <c r="C400" s="40"/>
      <c r="D400" s="39" t="s">
        <v>10</v>
      </c>
      <c r="E400" s="40" t="s">
        <v>469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3" t="s">
        <v>199</v>
      </c>
      <c r="C401" s="64"/>
      <c r="D401" s="64"/>
      <c r="E401" s="65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66" t="s">
        <v>263</v>
      </c>
      <c r="C402" s="67"/>
      <c r="D402" s="67"/>
      <c r="E402" s="68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69" t="s">
        <v>27</v>
      </c>
      <c r="B403" s="70"/>
      <c r="C403" s="70"/>
      <c r="D403" s="70"/>
      <c r="E403" s="71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4"/>
    </row>
    <row r="405" spans="1:15" hidden="1" x14ac:dyDescent="0.25">
      <c r="A405" s="75" t="s">
        <v>184</v>
      </c>
      <c r="B405" s="76"/>
      <c r="C405" s="76"/>
      <c r="D405" s="76"/>
      <c r="E405" s="77"/>
      <c r="F405" s="2">
        <f>F403+F397+F369+F361+F352+F291+F278+F121+F106+F97+F83</f>
        <v>181</v>
      </c>
      <c r="G405" s="2"/>
      <c r="H405" s="2"/>
      <c r="I405" s="2"/>
      <c r="J405" s="2">
        <f ca="1">J403+J397+J369+J361+J352+J291+J278+J121+J97+J83</f>
        <v>0</v>
      </c>
      <c r="K405" s="2">
        <f ca="1">K403+K397+K369+K361+K352+K291+K278+K121+K97+K83</f>
        <v>0</v>
      </c>
      <c r="L405" s="2">
        <v>4</v>
      </c>
      <c r="M405" s="2">
        <f ca="1">M403+M397+M369+M361+M352+M291+M278+M121+M97+M83</f>
        <v>0</v>
      </c>
      <c r="N405" s="2">
        <v>0</v>
      </c>
      <c r="O405" s="49">
        <f>O403+O397+O369+O361+O352+O291+O278+O121+O106+O97+O83</f>
        <v>490565.28599999991</v>
      </c>
    </row>
    <row r="406" spans="1:15" hidden="1" x14ac:dyDescent="0.25">
      <c r="F406" s="16">
        <f>F405+L405</f>
        <v>185</v>
      </c>
      <c r="G406" s="16"/>
      <c r="H406" s="16"/>
      <c r="I406" s="16"/>
    </row>
    <row r="407" spans="1:15" x14ac:dyDescent="0.25">
      <c r="A407" s="78" t="s">
        <v>443</v>
      </c>
      <c r="B407" s="78"/>
      <c r="C407" s="78"/>
      <c r="D407" s="78"/>
      <c r="E407" s="46" t="s">
        <v>444</v>
      </c>
      <c r="J407" s="1"/>
      <c r="K407" s="1"/>
      <c r="L407" s="1"/>
      <c r="M407" s="1"/>
      <c r="N407" s="1"/>
      <c r="O407" s="1"/>
    </row>
    <row r="408" spans="1:15" x14ac:dyDescent="0.25">
      <c r="A408" s="79" t="s">
        <v>421</v>
      </c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</row>
    <row r="409" spans="1:15" x14ac:dyDescent="0.25">
      <c r="A409" s="79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</row>
    <row r="410" spans="1:15" x14ac:dyDescent="0.25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62"/>
      <c r="B413" s="62"/>
      <c r="C413" s="62"/>
      <c r="D413" s="6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62"/>
      <c r="B414" s="62"/>
      <c r="C414" s="62"/>
      <c r="D414" s="62"/>
      <c r="E414" s="48" t="s">
        <v>445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8">
    <mergeCell ref="B75:E75"/>
    <mergeCell ref="B76:E76"/>
    <mergeCell ref="B77:E77"/>
    <mergeCell ref="B81:E81"/>
    <mergeCell ref="B386:E386"/>
    <mergeCell ref="B387:E387"/>
    <mergeCell ref="B388:E388"/>
    <mergeCell ref="B289:E289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8:E238"/>
    <mergeCell ref="B239:E239"/>
    <mergeCell ref="B245:E245"/>
    <mergeCell ref="B246:E246"/>
    <mergeCell ref="B250:E250"/>
    <mergeCell ref="B229:E229"/>
    <mergeCell ref="B230:E230"/>
    <mergeCell ref="B233:E233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88:E288"/>
    <mergeCell ref="B290:E290"/>
    <mergeCell ref="A293:O293"/>
    <mergeCell ref="B295:E295"/>
    <mergeCell ref="B296:E296"/>
    <mergeCell ref="B298:E298"/>
    <mergeCell ref="B282:E282"/>
    <mergeCell ref="B283:E283"/>
    <mergeCell ref="B284:E284"/>
    <mergeCell ref="B285:E285"/>
    <mergeCell ref="B286:E286"/>
    <mergeCell ref="B287:E28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67:E367"/>
    <mergeCell ref="B368:E368"/>
    <mergeCell ref="A371:O371"/>
    <mergeCell ref="A375:O375"/>
    <mergeCell ref="B377:E377"/>
    <mergeCell ref="B378:E378"/>
    <mergeCell ref="B358:E358"/>
    <mergeCell ref="B359:E359"/>
    <mergeCell ref="B360:E360"/>
    <mergeCell ref="A363:O363"/>
    <mergeCell ref="B365:E365"/>
    <mergeCell ref="B366:E366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06.32 US Taguatinga Sul</vt:lpstr>
      <vt:lpstr>Plan5</vt:lpstr>
      <vt:lpstr>'06.32 US Taguatinga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2019-03-19T19:45:18Z</dcterms:modified>
</cp:coreProperties>
</file>