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4 UI  Rec. das Emas" sheetId="39" r:id="rId1"/>
    <sheet name="Plan5" sheetId="67" r:id="rId2"/>
  </sheets>
  <definedNames>
    <definedName name="_xlnm.Print_Area" localSheetId="0">'06.14 UI  Rec. das Emas'!$A$1:$O$415</definedName>
  </definedNames>
  <calcPr calcId="152511"/>
</workbook>
</file>

<file path=xl/calcChain.xml><?xml version="1.0" encoding="utf-8"?>
<calcChain xmlns="http://schemas.openxmlformats.org/spreadsheetml/2006/main">
  <c r="H167" i="39" l="1"/>
  <c r="I167" i="39"/>
  <c r="J167" i="39"/>
  <c r="K167" i="39"/>
  <c r="L167" i="39"/>
  <c r="G167" i="39" l="1"/>
  <c r="F167" i="39" l="1"/>
  <c r="M167" i="39" l="1"/>
  <c r="N167" i="39"/>
  <c r="O167" i="39"/>
  <c r="O397" i="39" l="1"/>
  <c r="O377" i="39" l="1"/>
  <c r="O77" i="39"/>
  <c r="N77" i="39"/>
  <c r="M77" i="39"/>
  <c r="L77" i="39"/>
  <c r="K77" i="39"/>
  <c r="J77" i="39"/>
  <c r="F77" i="39"/>
  <c r="O73" i="39"/>
  <c r="N73" i="39"/>
  <c r="M73" i="39"/>
  <c r="L73" i="39"/>
  <c r="K73" i="39"/>
  <c r="J73" i="39"/>
  <c r="F73" i="39"/>
  <c r="O391" i="39"/>
  <c r="N391" i="39"/>
  <c r="M391" i="39"/>
  <c r="L391" i="39"/>
  <c r="K391" i="39"/>
  <c r="J391" i="39"/>
  <c r="F391" i="39"/>
  <c r="O47" i="39"/>
  <c r="O35" i="39" l="1"/>
  <c r="O34" i="39"/>
  <c r="O33" i="39"/>
  <c r="O27" i="39" l="1"/>
  <c r="O401" i="39" l="1"/>
  <c r="O404" i="39" s="1"/>
  <c r="N401" i="39"/>
  <c r="N404" i="39" s="1"/>
  <c r="M401" i="39"/>
  <c r="M404" i="39" s="1"/>
  <c r="L401" i="39"/>
  <c r="L404" i="39" s="1"/>
  <c r="K401" i="39"/>
  <c r="K404" i="39" s="1"/>
  <c r="J401" i="39"/>
  <c r="J404" i="39" s="1"/>
  <c r="F401" i="39"/>
  <c r="F404" i="39" s="1"/>
  <c r="O395" i="39"/>
  <c r="N395" i="39"/>
  <c r="M395" i="39"/>
  <c r="L395" i="39"/>
  <c r="K395" i="39"/>
  <c r="J395" i="39"/>
  <c r="F395" i="39"/>
  <c r="N377" i="39"/>
  <c r="M377" i="39"/>
  <c r="L377" i="39"/>
  <c r="K377" i="39"/>
  <c r="J377" i="39"/>
  <c r="F377" i="39"/>
  <c r="N374" i="39"/>
  <c r="M374" i="39"/>
  <c r="L374" i="39"/>
  <c r="K374" i="39"/>
  <c r="J374" i="39"/>
  <c r="F374" i="39"/>
  <c r="O365" i="39"/>
  <c r="O370" i="39" s="1"/>
  <c r="N365" i="39"/>
  <c r="N370" i="39" s="1"/>
  <c r="M365" i="39"/>
  <c r="M370" i="39" s="1"/>
  <c r="L365" i="39"/>
  <c r="L370" i="39" s="1"/>
  <c r="K365" i="39"/>
  <c r="K370" i="39" s="1"/>
  <c r="J365" i="39"/>
  <c r="J370" i="39" s="1"/>
  <c r="F365" i="39"/>
  <c r="F370" i="39" s="1"/>
  <c r="O356" i="39"/>
  <c r="O362" i="39" s="1"/>
  <c r="N356" i="39"/>
  <c r="N362" i="39" s="1"/>
  <c r="M356" i="39"/>
  <c r="M362" i="39" s="1"/>
  <c r="L356" i="39"/>
  <c r="L362" i="39" s="1"/>
  <c r="K356" i="39"/>
  <c r="K362" i="39" s="1"/>
  <c r="J356" i="39"/>
  <c r="J362" i="39" s="1"/>
  <c r="F356" i="39"/>
  <c r="F362" i="39" s="1"/>
  <c r="O350" i="39"/>
  <c r="N350" i="39"/>
  <c r="M350" i="39"/>
  <c r="L350" i="39"/>
  <c r="K350" i="39"/>
  <c r="J350" i="39"/>
  <c r="F350" i="39"/>
  <c r="O347" i="39"/>
  <c r="N347" i="39"/>
  <c r="M347" i="39"/>
  <c r="L347" i="39"/>
  <c r="K347" i="39"/>
  <c r="J347" i="39"/>
  <c r="F347" i="39"/>
  <c r="O344" i="39"/>
  <c r="N344" i="39"/>
  <c r="M344" i="39"/>
  <c r="L344" i="39"/>
  <c r="K344" i="39"/>
  <c r="J344" i="39"/>
  <c r="F344" i="39"/>
  <c r="O340" i="39"/>
  <c r="N340" i="39"/>
  <c r="M340" i="39"/>
  <c r="L340" i="39"/>
  <c r="K340" i="39"/>
  <c r="J340" i="39"/>
  <c r="F340" i="39"/>
  <c r="O336" i="39"/>
  <c r="N336" i="39"/>
  <c r="M336" i="39"/>
  <c r="L336" i="39"/>
  <c r="K336" i="39"/>
  <c r="J336" i="39"/>
  <c r="F336" i="39"/>
  <c r="O333" i="39"/>
  <c r="N333" i="39"/>
  <c r="M333" i="39"/>
  <c r="L333" i="39"/>
  <c r="K333" i="39"/>
  <c r="J333" i="39"/>
  <c r="F333" i="39"/>
  <c r="O330" i="39"/>
  <c r="N330" i="39"/>
  <c r="M330" i="39"/>
  <c r="L330" i="39"/>
  <c r="K330" i="39"/>
  <c r="J330" i="39"/>
  <c r="F330" i="39"/>
  <c r="O327" i="39"/>
  <c r="N327" i="39"/>
  <c r="M327" i="39"/>
  <c r="L327" i="39"/>
  <c r="K327" i="39"/>
  <c r="J327" i="39"/>
  <c r="F327" i="39"/>
  <c r="O322" i="39"/>
  <c r="N322" i="39"/>
  <c r="M322" i="39"/>
  <c r="L322" i="39"/>
  <c r="K322" i="39"/>
  <c r="J322" i="39"/>
  <c r="F322" i="39"/>
  <c r="O319" i="39"/>
  <c r="N319" i="39"/>
  <c r="M319" i="39"/>
  <c r="L319" i="39"/>
  <c r="K319" i="39"/>
  <c r="J319" i="39"/>
  <c r="F319" i="39"/>
  <c r="O315" i="39"/>
  <c r="N315" i="39"/>
  <c r="M315" i="39"/>
  <c r="L315" i="39"/>
  <c r="K315" i="39"/>
  <c r="J315" i="39"/>
  <c r="F315" i="39"/>
  <c r="O310" i="39"/>
  <c r="N310" i="39"/>
  <c r="M310" i="39"/>
  <c r="L310" i="39"/>
  <c r="K310" i="39"/>
  <c r="J310" i="39"/>
  <c r="F310" i="39"/>
  <c r="O307" i="39"/>
  <c r="N307" i="39"/>
  <c r="M307" i="39"/>
  <c r="L307" i="39"/>
  <c r="K307" i="39"/>
  <c r="J307" i="39"/>
  <c r="F307" i="39"/>
  <c r="O304" i="39"/>
  <c r="N304" i="39"/>
  <c r="M304" i="39"/>
  <c r="L304" i="39"/>
  <c r="K304" i="39"/>
  <c r="J304" i="39"/>
  <c r="F304" i="39"/>
  <c r="O301" i="39"/>
  <c r="N301" i="39"/>
  <c r="M301" i="39"/>
  <c r="L301" i="39"/>
  <c r="K301" i="39"/>
  <c r="J301" i="39"/>
  <c r="F301" i="39"/>
  <c r="O298" i="39"/>
  <c r="N298" i="39"/>
  <c r="M298" i="39"/>
  <c r="L298" i="39"/>
  <c r="K298" i="39"/>
  <c r="J298" i="39"/>
  <c r="F298" i="39"/>
  <c r="O295" i="39"/>
  <c r="N295" i="39"/>
  <c r="M295" i="39"/>
  <c r="L295" i="39"/>
  <c r="K295" i="39"/>
  <c r="J295" i="39"/>
  <c r="F295" i="39"/>
  <c r="O282" i="39"/>
  <c r="O292" i="39" s="1"/>
  <c r="N282" i="39"/>
  <c r="N292" i="39" s="1"/>
  <c r="M282" i="39"/>
  <c r="M292" i="39" s="1"/>
  <c r="L282" i="39"/>
  <c r="L292" i="39" s="1"/>
  <c r="K282" i="39"/>
  <c r="K292" i="39" s="1"/>
  <c r="J282" i="39"/>
  <c r="J292" i="39" s="1"/>
  <c r="F282" i="39"/>
  <c r="F292" i="39" s="1"/>
  <c r="O275" i="39"/>
  <c r="F275" i="39"/>
  <c r="O271" i="39"/>
  <c r="N271" i="39"/>
  <c r="M271" i="39"/>
  <c r="L271" i="39"/>
  <c r="K271" i="39"/>
  <c r="J271" i="39"/>
  <c r="F271" i="39"/>
  <c r="O267" i="39"/>
  <c r="N267" i="39"/>
  <c r="M267" i="39"/>
  <c r="L267" i="39"/>
  <c r="K267" i="39"/>
  <c r="J267" i="39"/>
  <c r="F267" i="39"/>
  <c r="O263" i="39"/>
  <c r="N263" i="39"/>
  <c r="M263" i="39"/>
  <c r="L263" i="39"/>
  <c r="K263" i="39"/>
  <c r="J263" i="39"/>
  <c r="F263" i="39"/>
  <c r="O253" i="39"/>
  <c r="N253" i="39"/>
  <c r="N250" i="39" s="1"/>
  <c r="N245" i="39" s="1"/>
  <c r="M253" i="39"/>
  <c r="M250" i="39" s="1"/>
  <c r="M245" i="39" s="1"/>
  <c r="L253" i="39"/>
  <c r="L250" i="39" s="1"/>
  <c r="L245" i="39" s="1"/>
  <c r="K253" i="39"/>
  <c r="K250" i="39" s="1"/>
  <c r="K245" i="39" s="1"/>
  <c r="J253" i="39"/>
  <c r="J250" i="39" s="1"/>
  <c r="J245" i="39" s="1"/>
  <c r="F253" i="39"/>
  <c r="O250" i="39"/>
  <c r="F250" i="39"/>
  <c r="O245" i="39"/>
  <c r="F245" i="39"/>
  <c r="O238" i="39"/>
  <c r="N238" i="39"/>
  <c r="M238" i="39"/>
  <c r="L238" i="39"/>
  <c r="K238" i="39"/>
  <c r="J238" i="39"/>
  <c r="F238" i="39"/>
  <c r="O231" i="39"/>
  <c r="N231" i="39"/>
  <c r="M231" i="39"/>
  <c r="L231" i="39"/>
  <c r="K231" i="39"/>
  <c r="J231" i="39"/>
  <c r="F231" i="39"/>
  <c r="O227" i="39"/>
  <c r="N227" i="39"/>
  <c r="N222" i="39" s="1"/>
  <c r="N216" i="39" s="1"/>
  <c r="M227" i="39"/>
  <c r="M222" i="39" s="1"/>
  <c r="M216" i="39" s="1"/>
  <c r="L227" i="39"/>
  <c r="L222" i="39" s="1"/>
  <c r="L216" i="39" s="1"/>
  <c r="K227" i="39"/>
  <c r="K222" i="39" s="1"/>
  <c r="K216" i="39" s="1"/>
  <c r="J227" i="39"/>
  <c r="J222" i="39" s="1"/>
  <c r="J216" i="39" s="1"/>
  <c r="F227" i="39"/>
  <c r="O222" i="39"/>
  <c r="F222" i="39"/>
  <c r="O216" i="39"/>
  <c r="F216" i="39"/>
  <c r="O209" i="39"/>
  <c r="N209" i="39"/>
  <c r="N206" i="39" s="1"/>
  <c r="M209" i="39"/>
  <c r="M206" i="39" s="1"/>
  <c r="L209" i="39"/>
  <c r="L206" i="39" s="1"/>
  <c r="K209" i="39"/>
  <c r="J209" i="39"/>
  <c r="J206" i="39" s="1"/>
  <c r="F209" i="39"/>
  <c r="O206" i="39"/>
  <c r="K206" i="39"/>
  <c r="F206" i="39"/>
  <c r="O184" i="39"/>
  <c r="N184" i="39"/>
  <c r="M184" i="39"/>
  <c r="L184" i="39"/>
  <c r="K184" i="39"/>
  <c r="J184" i="39"/>
  <c r="F184" i="39"/>
  <c r="N163" i="39"/>
  <c r="N160" i="39" s="1"/>
  <c r="M163" i="39"/>
  <c r="M160" i="39" s="1"/>
  <c r="K163" i="39"/>
  <c r="K160" i="39" s="1"/>
  <c r="J163" i="39"/>
  <c r="J160" i="39" s="1"/>
  <c r="O163" i="39"/>
  <c r="L163" i="39"/>
  <c r="F163" i="39"/>
  <c r="O160" i="39"/>
  <c r="L160" i="39"/>
  <c r="F160" i="39"/>
  <c r="O136" i="39"/>
  <c r="N136" i="39"/>
  <c r="M136" i="39"/>
  <c r="L136" i="39"/>
  <c r="K136" i="39"/>
  <c r="J136" i="39"/>
  <c r="F136" i="39"/>
  <c r="O129" i="39"/>
  <c r="N129" i="39"/>
  <c r="N123" i="39" s="1"/>
  <c r="M129" i="39"/>
  <c r="M123" i="39" s="1"/>
  <c r="L129" i="39"/>
  <c r="L123" i="39" s="1"/>
  <c r="K129" i="39"/>
  <c r="J129" i="39"/>
  <c r="J123" i="39" s="1"/>
  <c r="F129" i="39"/>
  <c r="O123" i="39"/>
  <c r="K123" i="39"/>
  <c r="F123" i="39"/>
  <c r="O114" i="39"/>
  <c r="F114" i="39"/>
  <c r="O108" i="39"/>
  <c r="F108" i="39"/>
  <c r="O99" i="39"/>
  <c r="O105" i="39" s="1"/>
  <c r="F99" i="39"/>
  <c r="F105" i="39" s="1"/>
  <c r="O89" i="39"/>
  <c r="O96" i="39" s="1"/>
  <c r="N89" i="39"/>
  <c r="N96" i="39" s="1"/>
  <c r="M89" i="39"/>
  <c r="M96" i="39" s="1"/>
  <c r="L89" i="39"/>
  <c r="L96" i="39" s="1"/>
  <c r="K89" i="39"/>
  <c r="K96" i="39" s="1"/>
  <c r="J89" i="39"/>
  <c r="J96" i="39" s="1"/>
  <c r="F89" i="39"/>
  <c r="F96" i="39" s="1"/>
  <c r="N86" i="39"/>
  <c r="M86" i="39"/>
  <c r="L86" i="39"/>
  <c r="K86" i="39"/>
  <c r="J86" i="39"/>
  <c r="F86" i="39"/>
  <c r="O69" i="39"/>
  <c r="N69" i="39"/>
  <c r="M69" i="39"/>
  <c r="L69" i="39"/>
  <c r="K69" i="39"/>
  <c r="J69" i="39"/>
  <c r="F69" i="39"/>
  <c r="O63" i="39"/>
  <c r="N63" i="39"/>
  <c r="M63" i="39"/>
  <c r="L63" i="39"/>
  <c r="K63" i="39"/>
  <c r="J63" i="39"/>
  <c r="F63" i="39"/>
  <c r="O57" i="39"/>
  <c r="N57" i="39"/>
  <c r="M57" i="39"/>
  <c r="L57" i="39"/>
  <c r="K57" i="39"/>
  <c r="J57" i="39"/>
  <c r="F57" i="39"/>
  <c r="O51" i="39"/>
  <c r="N51" i="39"/>
  <c r="M51" i="39"/>
  <c r="L51" i="39"/>
  <c r="K51" i="39"/>
  <c r="J51" i="39"/>
  <c r="F51" i="39"/>
  <c r="N47" i="39"/>
  <c r="M47" i="39"/>
  <c r="L47" i="39"/>
  <c r="K47" i="39"/>
  <c r="J47" i="39"/>
  <c r="F47" i="39"/>
  <c r="O43" i="39"/>
  <c r="N43" i="39"/>
  <c r="M43" i="39"/>
  <c r="L43" i="39"/>
  <c r="K43" i="39"/>
  <c r="J43" i="39"/>
  <c r="F43" i="39"/>
  <c r="O39" i="39"/>
  <c r="N39" i="39"/>
  <c r="M39" i="39"/>
  <c r="L39" i="39"/>
  <c r="K39" i="39"/>
  <c r="J39" i="39"/>
  <c r="F39" i="39"/>
  <c r="O36" i="39"/>
  <c r="N36" i="39"/>
  <c r="M36" i="39"/>
  <c r="L36" i="39"/>
  <c r="K36" i="39"/>
  <c r="J36" i="39"/>
  <c r="F36" i="39"/>
  <c r="O31" i="39"/>
  <c r="N31" i="39"/>
  <c r="M31" i="39"/>
  <c r="L31" i="39"/>
  <c r="K31" i="39"/>
  <c r="J31" i="39"/>
  <c r="F31" i="39"/>
  <c r="N27" i="39"/>
  <c r="M27" i="39"/>
  <c r="L27" i="39"/>
  <c r="K27" i="39"/>
  <c r="J27" i="39"/>
  <c r="F27" i="39"/>
  <c r="O16" i="39"/>
  <c r="N16" i="39"/>
  <c r="M16" i="39"/>
  <c r="L16" i="39"/>
  <c r="K16" i="39"/>
  <c r="J16" i="39"/>
  <c r="F16" i="39"/>
  <c r="O12" i="39"/>
  <c r="N12" i="39"/>
  <c r="M12" i="39"/>
  <c r="L12" i="39"/>
  <c r="K12" i="39"/>
  <c r="J12" i="39"/>
  <c r="F12" i="39"/>
  <c r="L275" i="39" l="1"/>
  <c r="O82" i="39"/>
  <c r="F82" i="39"/>
  <c r="O398" i="39"/>
  <c r="F398" i="39"/>
  <c r="K398" i="39"/>
  <c r="M398" i="39"/>
  <c r="L353" i="39"/>
  <c r="F353" i="39"/>
  <c r="K353" i="39"/>
  <c r="M353" i="39"/>
  <c r="J353" i="39"/>
  <c r="N353" i="39"/>
  <c r="J398" i="39"/>
  <c r="L398" i="39"/>
  <c r="N398" i="39"/>
  <c r="F279" i="39"/>
  <c r="L82" i="39"/>
  <c r="O120" i="39"/>
  <c r="J82" i="39"/>
  <c r="N82" i="39"/>
  <c r="F120" i="39"/>
  <c r="K82" i="39"/>
  <c r="M82" i="39"/>
  <c r="O353" i="39"/>
  <c r="O279" i="39"/>
  <c r="F406" i="39" l="1"/>
  <c r="F407" i="39" s="1"/>
  <c r="O406" i="39"/>
  <c r="N108" i="39"/>
  <c r="J108" i="39"/>
  <c r="J114" i="39"/>
  <c r="J120" i="39"/>
  <c r="K406" i="39"/>
  <c r="J406" i="39"/>
  <c r="J279" i="39"/>
  <c r="J275" i="39"/>
  <c r="L108" i="39"/>
  <c r="L114" i="39"/>
  <c r="L120" i="39"/>
  <c r="N275" i="39"/>
  <c r="N279" i="39"/>
  <c r="K108" i="39"/>
  <c r="N120" i="39"/>
  <c r="N114" i="39"/>
  <c r="K275" i="39"/>
  <c r="K279" i="39"/>
  <c r="M108" i="39"/>
  <c r="M114" i="39"/>
  <c r="M120" i="39"/>
  <c r="K120" i="39"/>
  <c r="K114" i="39"/>
  <c r="M105" i="39"/>
  <c r="M99" i="39"/>
  <c r="J105" i="39"/>
  <c r="J99" i="39"/>
  <c r="M406" i="39"/>
  <c r="M279" i="39"/>
  <c r="M275" i="39"/>
  <c r="N105" i="39"/>
  <c r="N99" i="39"/>
  <c r="K105" i="39"/>
  <c r="K99" i="39"/>
  <c r="L99" i="39"/>
  <c r="L105" i="39"/>
</calcChain>
</file>

<file path=xl/sharedStrings.xml><?xml version="1.0" encoding="utf-8"?>
<sst xmlns="http://schemas.openxmlformats.org/spreadsheetml/2006/main" count="1163" uniqueCount="506">
  <si>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</si>
  <si>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</si>
  <si>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</si>
  <si>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</si>
  <si>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</si>
  <si>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</si>
  <si>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</si>
  <si>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</si>
  <si>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</si>
  <si>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</si>
  <si>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</si>
  <si>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</si>
  <si>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</si>
  <si>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</si>
  <si>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</si>
  <si>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</si>
  <si>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</si>
  <si>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</si>
  <si>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</si>
  <si>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</si>
  <si>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</si>
  <si>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</si>
  <si>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</si>
  <si>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</si>
  <si>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</si>
  <si>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</si>
  <si>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</si>
  <si>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</si>
  <si>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</si>
  <si>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</si>
  <si>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</si>
  <si>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</si>
  <si>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</si>
  <si>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</si>
  <si>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</si>
  <si>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</si>
  <si>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</si>
  <si>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</si>
  <si>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</si>
  <si>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</si>
  <si>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</si>
  <si>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</si>
  <si>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</si>
  <si>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</si>
  <si>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</si>
  <si>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</si>
  <si>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</si>
  <si>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</si>
  <si>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</si>
  <si>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</si>
  <si>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</si>
  <si>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</si>
  <si>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</si>
  <si>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</si>
  <si>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</si>
  <si>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</si>
  <si>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</si>
  <si>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</si>
  <si>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</si>
  <si>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</si>
  <si>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</si>
  <si>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</si>
  <si>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</si>
  <si>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</si>
  <si>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</si>
  <si>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</si>
  <si>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</si>
  <si>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</si>
  <si>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</si>
  <si>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</si>
  <si>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</si>
  <si>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</si>
  <si>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</si>
  <si>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</si>
  <si>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</si>
  <si>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</si>
  <si>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</si>
  <si>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</si>
  <si>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</si>
  <si>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</si>
  <si>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</si>
  <si>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</si>
  <si>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</si>
  <si>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</si>
  <si>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</si>
  <si>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</si>
  <si>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</si>
  <si>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</si>
  <si>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</si>
  <si>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</si>
  <si>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</si>
  <si>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</si>
  <si>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</si>
  <si>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</si>
  <si>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</si>
  <si>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</si>
  <si>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</si>
  <si>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</si>
  <si>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</si>
  <si>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</si>
  <si>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</si>
  <si>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</si>
  <si>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</si>
  <si>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</si>
  <si>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</si>
  <si>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</si>
  <si>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</si>
  <si>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</si>
  <si>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</si>
  <si>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</si>
  <si>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</si>
  <si>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</si>
  <si>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</si>
  <si>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</si>
  <si>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</si>
  <si>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</si>
  <si>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</si>
  <si>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</si>
  <si>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</si>
  <si>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</si>
  <si>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</si>
  <si>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</si>
  <si>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</si>
  <si>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</si>
  <si>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</si>
  <si>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</si>
  <si>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</si>
  <si>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</si>
  <si>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</si>
  <si>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</si>
  <si>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</si>
  <si>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</si>
  <si>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</si>
  <si>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</si>
  <si>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</si>
  <si>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</si>
  <si>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</si>
  <si>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</si>
  <si>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</si>
  <si>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</si>
  <si>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</si>
  <si>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</si>
  <si>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</si>
  <si>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</si>
  <si>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</si>
  <si>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</si>
  <si>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</si>
  <si>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</si>
  <si>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</si>
  <si>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</si>
  <si>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</si>
  <si>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</si>
  <si>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</si>
  <si>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</si>
  <si>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</si>
  <si>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</si>
  <si>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</si>
  <si>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</si>
  <si>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</si>
  <si>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</si>
  <si>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</si>
  <si>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</si>
  <si>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</si>
  <si>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</si>
  <si>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</si>
  <si>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</si>
  <si>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</si>
  <si>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</si>
  <si>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</si>
  <si>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</si>
  <si>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</si>
  <si>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</si>
  <si>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</si>
  <si>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</si>
  <si>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</si>
  <si>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</si>
  <si>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</si>
  <si>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</si>
  <si>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</si>
  <si>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</si>
  <si>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</si>
  <si>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</si>
  <si>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</si>
  <si>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</si>
  <si>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</si>
  <si>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</si>
  <si>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</si>
  <si>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</si>
  <si>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</si>
  <si>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</si>
  <si>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</si>
  <si>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</si>
  <si>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</si>
  <si>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</si>
  <si>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</si>
  <si>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</si>
  <si>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</si>
  <si>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</si>
  <si>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</si>
  <si>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</si>
  <si>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</si>
  <si>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</si>
  <si>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</si>
  <si>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</si>
  <si>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</si>
  <si>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</si>
  <si>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</si>
  <si>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</si>
  <si>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</si>
  <si>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</si>
  <si>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</si>
  <si>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</si>
  <si>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</si>
  <si>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</si>
  <si>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</si>
  <si>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</si>
  <si>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</si>
  <si>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</si>
  <si>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</si>
  <si>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</si>
  <si>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</si>
  <si>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</si>
  <si>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</si>
  <si>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</si>
  <si>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</si>
  <si>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</si>
  <si>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</si>
  <si>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</si>
  <si>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</si>
  <si>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</si>
  <si>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</si>
  <si>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</si>
  <si>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</si>
  <si>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</si>
  <si>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</si>
  <si>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</si>
  <si>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</si>
  <si>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</si>
  <si>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</si>
  <si>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</si>
  <si>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</si>
  <si>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</si>
  <si>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</si>
  <si>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</si>
  <si>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</si>
  <si>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</si>
  <si>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</si>
  <si>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</si>
  <si>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</si>
  <si>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</si>
  <si>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</si>
  <si>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</si>
  <si>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</si>
  <si>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</si>
  <si>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</si>
  <si>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</si>
  <si>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</si>
  <si>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</si>
  <si>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</si>
  <si>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</si>
  <si>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</si>
  <si>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</si>
  <si>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</si>
  <si>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</si>
  <si>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</si>
  <si>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</si>
  <si>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</si>
  <si>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</si>
  <si>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</si>
  <si>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</si>
  <si>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</si>
  <si>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</si>
  <si>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</si>
  <si>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</si>
  <si>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</si>
  <si>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</si>
  <si>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</si>
  <si>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</si>
  <si>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</si>
  <si>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</si>
  <si>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</si>
  <si>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</si>
  <si>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</si>
  <si>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</si>
  <si>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</si>
  <si>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</si>
  <si>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</si>
  <si>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</si>
  <si>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</si>
  <si>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</si>
  <si>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</si>
  <si>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</si>
  <si>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</si>
  <si>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</si>
  <si>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</si>
  <si>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</si>
  <si>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</si>
  <si>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</si>
  <si>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</si>
  <si>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</si>
  <si>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</si>
  <si>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</si>
  <si>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</si>
  <si>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</si>
  <si>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</si>
  <si>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</si>
  <si>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</si>
  <si>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</si>
  <si>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</si>
  <si>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</si>
  <si>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</si>
  <si>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</si>
  <si>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</si>
  <si>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</si>
  <si>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</si>
  <si>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</si>
  <si>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</si>
  <si>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</si>
  <si>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</si>
  <si>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</si>
  <si>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</si>
  <si>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</si>
  <si>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</si>
  <si>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</si>
  <si>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</si>
  <si>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</si>
  <si>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Aldenora Silva de Souza 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</si>
  <si>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</si>
  <si>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</si>
  <si>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</si>
  <si>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</si>
  <si>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</si>
  <si>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</si>
  <si>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</si>
  <si>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</si>
  <si>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</si>
  <si>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</si>
  <si>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</si>
  <si>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</si>
  <si>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</si>
  <si>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</si>
  <si>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</si>
  <si>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</si>
  <si>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</si>
  <si>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</si>
  <si>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</si>
  <si>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</si>
  <si>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</si>
  <si>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</si>
  <si>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</si>
  <si>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</si>
  <si>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</si>
  <si>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</si>
  <si>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</si>
  <si>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</si>
  <si>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</si>
  <si>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</si>
  <si>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</si>
  <si>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</si>
  <si>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</si>
  <si>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</si>
  <si>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</si>
  <si>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</si>
  <si>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</si>
  <si>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</si>
  <si>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</si>
  <si>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</si>
  <si>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</si>
  <si>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</si>
  <si>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</si>
  <si>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</si>
  <si>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</si>
  <si>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</si>
  <si>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</si>
  <si>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</si>
  <si>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</si>
  <si>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</si>
  <si>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</si>
  <si>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</si>
  <si>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</si>
  <si>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</si>
  <si>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</si>
  <si>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</si>
  <si>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</si>
  <si>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</si>
  <si>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</si>
  <si>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</si>
  <si>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</si>
  <si>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</si>
  <si>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</si>
  <si>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</si>
  <si>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</si>
  <si>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</si>
  <si>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</si>
  <si>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</si>
  <si>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</si>
  <si>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</si>
  <si>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</si>
  <si>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</si>
  <si>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</si>
  <si>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</si>
  <si>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</si>
  <si>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</si>
  <si>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</si>
  <si>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</si>
  <si>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</si>
  <si>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</si>
  <si>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</si>
  <si>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</si>
  <si>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</si>
  <si>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</si>
  <si>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</si>
  <si>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</si>
  <si>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</si>
  <si>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</si>
  <si>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</si>
  <si>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</si>
  <si>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</si>
  <si>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</si>
  <si>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</si>
  <si>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</si>
  <si>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</si>
  <si>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</si>
  <si>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</si>
  <si>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</si>
  <si>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</si>
  <si>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</si>
  <si>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</si>
  <si>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</si>
  <si>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</si>
  <si>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</si>
  <si>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</si>
  <si>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</si>
  <si>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</si>
  <si>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</si>
  <si>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</si>
  <si>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</si>
  <si>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</si>
  <si>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</si>
  <si>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</si>
  <si>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</si>
  <si>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</si>
  <si>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</si>
  <si>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</si>
  <si>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</si>
  <si>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</si>
  <si>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</si>
  <si>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</si>
  <si>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</si>
  <si>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</si>
  <si>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</si>
  <si>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</si>
  <si>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</si>
  <si>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</si>
  <si>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</si>
  <si>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</si>
  <si>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</si>
  <si>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</si>
  <si>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</si>
  <si>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</si>
  <si>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</si>
  <si>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</si>
  <si>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</si>
  <si>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</si>
  <si>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</si>
  <si>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</si>
  <si>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</si>
  <si>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</si>
  <si>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</si>
  <si>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</si>
  <si>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</si>
  <si>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Josinaldo Rocha dos Santos</t>
  </si>
  <si>
    <t>Sandra Dias Soares</t>
  </si>
  <si>
    <t>Luciana Amaral B. S. Souza</t>
  </si>
  <si>
    <t>Flávia Batista de Souza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</si>
  <si>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</si>
  <si>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</si>
  <si>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</si>
  <si>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</si>
  <si>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</si>
  <si>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Jussara Pereira da Silva</t>
  </si>
  <si>
    <t>Adilza Maria de Souza</t>
  </si>
  <si>
    <t>CPF</t>
  </si>
  <si>
    <t>2226.644.671-15</t>
  </si>
  <si>
    <t>994.921.641-91</t>
  </si>
  <si>
    <t>601.809.271-91</t>
  </si>
  <si>
    <t>314.834.701-30</t>
  </si>
  <si>
    <t>557.867.821-15</t>
  </si>
  <si>
    <t>664.919.405-00</t>
  </si>
  <si>
    <t>146.708.661-15</t>
  </si>
  <si>
    <t>701.391.801-68</t>
  </si>
  <si>
    <t>029.669.404-50</t>
  </si>
  <si>
    <t>Patricia Almeida Teixeira</t>
  </si>
  <si>
    <t>058.776.651-46</t>
  </si>
  <si>
    <t>Paulo Sergio da Silva Ferraz</t>
  </si>
  <si>
    <t>347.432.943-04</t>
  </si>
  <si>
    <t>657.615.291-49</t>
  </si>
  <si>
    <t>Claudio Antonio de Abreu</t>
  </si>
  <si>
    <t>918.070.001-25</t>
  </si>
  <si>
    <t>Ivoneide Barbosa dos Santos</t>
  </si>
  <si>
    <t>Mary Lucia Gomes Moreira</t>
  </si>
  <si>
    <t>Edgar Oliveira Cassol Filho</t>
  </si>
  <si>
    <t>736.262.361-53</t>
  </si>
  <si>
    <t>Ingredi Kelly Araujo Cardoso</t>
  </si>
  <si>
    <t>020.293.501-92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</si>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</sst>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 applyAlignment="1"/>
    <xf numFmtId="0" fontId="0" fillId="6" borderId="1" xfId="0" applyFont="1" applyFill="1" applyBorder="1" applyAlignment="1"/>
    <xf numFmtId="0" fontId="0" fillId="6" borderId="1" xfId="0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="91" zoomScaleNormal="85" zoomScaleSheetLayoutView="91" workbookViewId="0">
      <selection activeCell="A4" sqref="A4:O4"/>
    </sheetView>
  </sheetViews>
  <sheetFormatPr defaultRowHeight="15" x14ac:dyDescent="0.25"/>
  <cols>
    <col min="2" max="2" width="57.28515625" customWidth="1"/>
    <col min="3" max="3" width="21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6" t="s">
        <v>436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18.75" x14ac:dyDescent="0.3">
      <c r="A2" s="76" t="s">
        <v>479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8.75" x14ac:dyDescent="0.3">
      <c r="A3" s="76" t="s">
        <v>192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8.75" x14ac:dyDescent="0.3">
      <c r="A4" s="76" t="s">
        <v>193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6" t="s">
        <v>431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7" t="s">
        <v>432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1:15" ht="18" customHeight="1" x14ac:dyDescent="0.25">
      <c r="A9" s="78" t="s">
        <v>505</v>
      </c>
      <c r="B9" s="78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194</v>
      </c>
      <c r="B11" s="4" t="s">
        <v>0</v>
      </c>
      <c r="C11" s="4" t="s">
        <v>482</v>
      </c>
      <c r="D11" s="5" t="s">
        <v>1</v>
      </c>
      <c r="E11" s="4" t="s">
        <v>2</v>
      </c>
      <c r="F11" s="6" t="s">
        <v>475</v>
      </c>
      <c r="G11" s="6" t="s">
        <v>477</v>
      </c>
      <c r="H11" s="6" t="s">
        <v>476</v>
      </c>
      <c r="I11" s="6" t="s">
        <v>478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195</v>
      </c>
    </row>
    <row r="12" spans="1:15" s="28" customFormat="1" hidden="1" x14ac:dyDescent="0.25">
      <c r="A12" s="39" t="s">
        <v>196</v>
      </c>
      <c r="B12" s="40" t="s">
        <v>197</v>
      </c>
      <c r="C12" s="40"/>
      <c r="D12" s="39" t="s">
        <v>9</v>
      </c>
      <c r="E12" s="40" t="s">
        <v>437</v>
      </c>
      <c r="F12" s="39">
        <f>SUM(F13:F15)</f>
        <v>2</v>
      </c>
      <c r="G12" s="39"/>
      <c r="H12" s="39"/>
      <c r="I12" s="39"/>
      <c r="J12" s="39">
        <f t="shared" ref="J12:N12" si="0">SUM(J13:J15)</f>
        <v>0</v>
      </c>
      <c r="K12" s="39">
        <f t="shared" si="0"/>
        <v>0</v>
      </c>
      <c r="L12" s="39">
        <f t="shared" si="0"/>
        <v>0</v>
      </c>
      <c r="M12" s="39">
        <f t="shared" si="0"/>
        <v>0</v>
      </c>
      <c r="N12" s="39">
        <f t="shared" si="0"/>
        <v>0</v>
      </c>
      <c r="O12" s="41">
        <f>SUM(O13:O15)</f>
        <v>5201.18</v>
      </c>
    </row>
    <row r="13" spans="1:15" s="28" customFormat="1" hidden="1" x14ac:dyDescent="0.25">
      <c r="A13" s="20" t="s">
        <v>1</v>
      </c>
      <c r="B13" s="64" t="s">
        <v>198</v>
      </c>
      <c r="C13" s="65"/>
      <c r="D13" s="65"/>
      <c r="E13" s="66"/>
      <c r="F13" s="20"/>
      <c r="G13" s="20"/>
      <c r="H13" s="20"/>
      <c r="I13" s="20"/>
      <c r="J13" s="20"/>
      <c r="K13" s="20"/>
      <c r="L13" s="20"/>
      <c r="M13" s="20"/>
      <c r="N13" s="20"/>
      <c r="O13" s="21"/>
    </row>
    <row r="14" spans="1:15" s="3" customFormat="1" hidden="1" x14ac:dyDescent="0.25">
      <c r="A14" s="19" t="s">
        <v>9</v>
      </c>
      <c r="B14" s="67" t="s">
        <v>199</v>
      </c>
      <c r="C14" s="68"/>
      <c r="D14" s="68"/>
      <c r="E14" s="69"/>
      <c r="F14" s="20">
        <v>1</v>
      </c>
      <c r="G14" s="20"/>
      <c r="H14" s="20"/>
      <c r="I14" s="20"/>
      <c r="J14" s="20"/>
      <c r="K14" s="20"/>
      <c r="L14" s="20"/>
      <c r="M14" s="20"/>
      <c r="N14" s="20"/>
      <c r="O14" s="30">
        <v>2600.59</v>
      </c>
    </row>
    <row r="15" spans="1:15" s="3" customFormat="1" hidden="1" x14ac:dyDescent="0.25">
      <c r="A15" s="19" t="s">
        <v>9</v>
      </c>
      <c r="B15" s="67" t="s">
        <v>200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28" customFormat="1" hidden="1" x14ac:dyDescent="0.25">
      <c r="A16" s="39" t="s">
        <v>209</v>
      </c>
      <c r="B16" s="40" t="s">
        <v>8</v>
      </c>
      <c r="C16" s="40"/>
      <c r="D16" s="39" t="s">
        <v>9</v>
      </c>
      <c r="E16" s="40" t="s">
        <v>10</v>
      </c>
      <c r="F16" s="39">
        <f>SUM(F17:F26)</f>
        <v>8</v>
      </c>
      <c r="G16" s="39"/>
      <c r="H16" s="39"/>
      <c r="I16" s="39"/>
      <c r="J16" s="39">
        <f t="shared" ref="J16:N16" si="1">SUM(J17:J26)</f>
        <v>0</v>
      </c>
      <c r="K16" s="39">
        <f t="shared" si="1"/>
        <v>0</v>
      </c>
      <c r="L16" s="39">
        <f t="shared" si="1"/>
        <v>1</v>
      </c>
      <c r="M16" s="39">
        <f t="shared" si="1"/>
        <v>0</v>
      </c>
      <c r="N16" s="39">
        <f t="shared" si="1"/>
        <v>0</v>
      </c>
      <c r="O16" s="41">
        <f>SUM(O17:O26)</f>
        <v>27200.33</v>
      </c>
    </row>
    <row r="17" spans="1:15" s="28" customFormat="1" hidden="1" x14ac:dyDescent="0.25">
      <c r="A17" s="20" t="s">
        <v>1</v>
      </c>
      <c r="B17" s="64" t="s">
        <v>198</v>
      </c>
      <c r="C17" s="65"/>
      <c r="D17" s="65"/>
      <c r="E17" s="66"/>
      <c r="F17" s="20"/>
      <c r="G17" s="20"/>
      <c r="H17" s="20"/>
      <c r="I17" s="20"/>
      <c r="J17" s="20"/>
      <c r="K17" s="20"/>
      <c r="L17" s="20"/>
      <c r="M17" s="20"/>
      <c r="N17" s="20"/>
      <c r="O17" s="30">
        <v>2600.59</v>
      </c>
    </row>
    <row r="18" spans="1:15" s="3" customFormat="1" hidden="1" x14ac:dyDescent="0.25">
      <c r="A18" s="19" t="s">
        <v>9</v>
      </c>
      <c r="B18" s="67" t="s">
        <v>468</v>
      </c>
      <c r="C18" s="68"/>
      <c r="D18" s="68"/>
      <c r="E18" s="69"/>
      <c r="F18" s="20">
        <v>1</v>
      </c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9</v>
      </c>
      <c r="B19" s="67" t="s">
        <v>201</v>
      </c>
      <c r="C19" s="68"/>
      <c r="D19" s="68"/>
      <c r="E19" s="69"/>
      <c r="F19" s="20">
        <v>0</v>
      </c>
      <c r="G19" s="20"/>
      <c r="H19" s="20"/>
      <c r="I19" s="20"/>
      <c r="J19" s="20"/>
      <c r="K19" s="20"/>
      <c r="L19" s="20">
        <v>1</v>
      </c>
      <c r="M19" s="20"/>
      <c r="N19" s="20"/>
      <c r="O19" s="30">
        <v>3795.02</v>
      </c>
    </row>
    <row r="20" spans="1:15" s="3" customFormat="1" hidden="1" x14ac:dyDescent="0.25">
      <c r="A20" s="19" t="s">
        <v>9</v>
      </c>
      <c r="B20" s="67" t="s">
        <v>202</v>
      </c>
      <c r="C20" s="68"/>
      <c r="D20" s="68"/>
      <c r="E20" s="69"/>
      <c r="F20" s="20">
        <v>1</v>
      </c>
      <c r="G20" s="20"/>
      <c r="H20" s="20"/>
      <c r="I20" s="20"/>
      <c r="J20" s="20"/>
      <c r="K20" s="20"/>
      <c r="L20" s="20"/>
      <c r="M20" s="20"/>
      <c r="N20" s="20"/>
      <c r="O20" s="30">
        <v>2600.59</v>
      </c>
    </row>
    <row r="21" spans="1:15" s="3" customFormat="1" hidden="1" x14ac:dyDescent="0.25">
      <c r="A21" s="19" t="s">
        <v>9</v>
      </c>
      <c r="B21" s="67" t="s">
        <v>203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9</v>
      </c>
      <c r="B22" s="67" t="s">
        <v>204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9</v>
      </c>
      <c r="B23" s="67" t="s">
        <v>205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9</v>
      </c>
      <c r="B24" s="67" t="s">
        <v>206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9</v>
      </c>
      <c r="B25" s="67" t="s">
        <v>207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9</v>
      </c>
      <c r="B26" s="67" t="s">
        <v>208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28" customFormat="1" hidden="1" x14ac:dyDescent="0.25">
      <c r="A27" s="39" t="s">
        <v>210</v>
      </c>
      <c r="B27" s="40" t="s">
        <v>438</v>
      </c>
      <c r="C27" s="40"/>
      <c r="D27" s="39" t="s">
        <v>12</v>
      </c>
      <c r="E27" s="40" t="s">
        <v>439</v>
      </c>
      <c r="F27" s="39">
        <f>SUM(F28:F30)</f>
        <v>2</v>
      </c>
      <c r="G27" s="39"/>
      <c r="H27" s="39"/>
      <c r="I27" s="39"/>
      <c r="J27" s="39">
        <f t="shared" ref="J27:N27" si="2">SUM(J28:J30)</f>
        <v>0</v>
      </c>
      <c r="K27" s="39">
        <f t="shared" si="2"/>
        <v>0</v>
      </c>
      <c r="L27" s="39">
        <f t="shared" si="2"/>
        <v>0</v>
      </c>
      <c r="M27" s="39">
        <f t="shared" si="2"/>
        <v>0</v>
      </c>
      <c r="N27" s="39">
        <f t="shared" si="2"/>
        <v>0</v>
      </c>
      <c r="O27" s="41">
        <f>SUM(O28:O30)</f>
        <v>5292.48</v>
      </c>
    </row>
    <row r="28" spans="1:15" s="28" customFormat="1" hidden="1" x14ac:dyDescent="0.25">
      <c r="A28" s="20" t="s">
        <v>1</v>
      </c>
      <c r="B28" s="64" t="s">
        <v>198</v>
      </c>
      <c r="C28" s="65"/>
      <c r="D28" s="65"/>
      <c r="E28" s="66"/>
      <c r="F28" s="20"/>
      <c r="G28" s="20"/>
      <c r="H28" s="20"/>
      <c r="I28" s="20"/>
      <c r="J28" s="20"/>
      <c r="K28" s="20"/>
      <c r="L28" s="20"/>
      <c r="M28" s="20"/>
      <c r="N28" s="20"/>
      <c r="O28" s="21"/>
    </row>
    <row r="29" spans="1:15" s="3" customFormat="1" hidden="1" x14ac:dyDescent="0.25">
      <c r="A29" s="19" t="s">
        <v>12</v>
      </c>
      <c r="B29" s="73" t="s">
        <v>247</v>
      </c>
      <c r="C29" s="74"/>
      <c r="D29" s="74"/>
      <c r="E29" s="75"/>
      <c r="F29" s="20">
        <v>1</v>
      </c>
      <c r="G29" s="20"/>
      <c r="H29" s="20"/>
      <c r="I29" s="20"/>
      <c r="J29" s="20"/>
      <c r="K29" s="20"/>
      <c r="L29" s="20"/>
      <c r="M29" s="20"/>
      <c r="N29" s="20"/>
      <c r="O29" s="30">
        <v>2646.24</v>
      </c>
    </row>
    <row r="30" spans="1:15" s="3" customFormat="1" hidden="1" x14ac:dyDescent="0.25">
      <c r="A30" s="19" t="s">
        <v>12</v>
      </c>
      <c r="B30" s="73" t="s">
        <v>248</v>
      </c>
      <c r="C30" s="74"/>
      <c r="D30" s="74"/>
      <c r="E30" s="75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28" customFormat="1" hidden="1" x14ac:dyDescent="0.25">
      <c r="A31" s="39" t="s">
        <v>351</v>
      </c>
      <c r="B31" s="40" t="s">
        <v>13</v>
      </c>
      <c r="C31" s="40"/>
      <c r="D31" s="39" t="s">
        <v>12</v>
      </c>
      <c r="E31" s="40" t="s">
        <v>14</v>
      </c>
      <c r="F31" s="39">
        <f>SUM(F32:F35)</f>
        <v>3</v>
      </c>
      <c r="G31" s="39"/>
      <c r="H31" s="39"/>
      <c r="I31" s="39"/>
      <c r="J31" s="39">
        <f t="shared" ref="J31:N31" si="3">SUM(J32:J35)</f>
        <v>0</v>
      </c>
      <c r="K31" s="39">
        <f t="shared" si="3"/>
        <v>0</v>
      </c>
      <c r="L31" s="39">
        <f t="shared" si="3"/>
        <v>0</v>
      </c>
      <c r="M31" s="39">
        <f t="shared" si="3"/>
        <v>0</v>
      </c>
      <c r="N31" s="39">
        <f t="shared" si="3"/>
        <v>0</v>
      </c>
      <c r="O31" s="41">
        <f>SUM(O32:O35)</f>
        <v>5821.7280000000001</v>
      </c>
    </row>
    <row r="32" spans="1:15" s="28" customFormat="1" hidden="1" x14ac:dyDescent="0.25">
      <c r="A32" s="20" t="s">
        <v>1</v>
      </c>
      <c r="B32" s="64" t="s">
        <v>198</v>
      </c>
      <c r="C32" s="65"/>
      <c r="D32" s="65"/>
      <c r="E32" s="66"/>
      <c r="F32" s="20"/>
      <c r="G32" s="20"/>
      <c r="H32" s="20"/>
      <c r="I32" s="20"/>
      <c r="J32" s="20"/>
      <c r="K32" s="20"/>
      <c r="L32" s="20"/>
      <c r="M32" s="20"/>
      <c r="N32" s="20"/>
      <c r="O32" s="21"/>
    </row>
    <row r="33" spans="1:15" s="3" customFormat="1" hidden="1" x14ac:dyDescent="0.25">
      <c r="A33" s="19" t="s">
        <v>12</v>
      </c>
      <c r="B33" s="73" t="s">
        <v>239</v>
      </c>
      <c r="C33" s="74"/>
      <c r="D33" s="74"/>
      <c r="E33" s="75"/>
      <c r="F33" s="20">
        <v>1</v>
      </c>
      <c r="G33" s="20"/>
      <c r="H33" s="20"/>
      <c r="I33" s="20"/>
      <c r="J33" s="20"/>
      <c r="K33" s="20"/>
      <c r="L33" s="20"/>
      <c r="M33" s="20"/>
      <c r="N33" s="20"/>
      <c r="O33" s="30">
        <f t="shared" ref="O33:O35" si="4">2646.24/30*22</f>
        <v>1940.576</v>
      </c>
    </row>
    <row r="34" spans="1:15" s="3" customFormat="1" hidden="1" x14ac:dyDescent="0.25">
      <c r="A34" s="19" t="s">
        <v>12</v>
      </c>
      <c r="B34" s="73" t="s">
        <v>416</v>
      </c>
      <c r="C34" s="74"/>
      <c r="D34" s="74"/>
      <c r="E34" s="75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si="4"/>
        <v>1940.576</v>
      </c>
    </row>
    <row r="35" spans="1:15" s="3" customFormat="1" hidden="1" x14ac:dyDescent="0.25">
      <c r="A35" s="19" t="s">
        <v>12</v>
      </c>
      <c r="B35" s="73" t="s">
        <v>237</v>
      </c>
      <c r="C35" s="74"/>
      <c r="D35" s="74"/>
      <c r="E35" s="75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28" customFormat="1" hidden="1" x14ac:dyDescent="0.25">
      <c r="A36" s="39" t="s">
        <v>352</v>
      </c>
      <c r="B36" s="40" t="s">
        <v>440</v>
      </c>
      <c r="C36" s="40"/>
      <c r="D36" s="39" t="s">
        <v>12</v>
      </c>
      <c r="E36" s="40" t="s">
        <v>15</v>
      </c>
      <c r="F36" s="39">
        <f>SUM(F37:F38)</f>
        <v>1</v>
      </c>
      <c r="G36" s="39"/>
      <c r="H36" s="39"/>
      <c r="I36" s="39"/>
      <c r="J36" s="39">
        <f t="shared" ref="J36:N36" si="5">SUM(J37:J38)</f>
        <v>0</v>
      </c>
      <c r="K36" s="39">
        <f t="shared" si="5"/>
        <v>0</v>
      </c>
      <c r="L36" s="39">
        <f t="shared" si="5"/>
        <v>0</v>
      </c>
      <c r="M36" s="39">
        <f t="shared" si="5"/>
        <v>0</v>
      </c>
      <c r="N36" s="39">
        <f t="shared" si="5"/>
        <v>0</v>
      </c>
      <c r="O36" s="41">
        <f>SUM(O37:O38)</f>
        <v>2646.24</v>
      </c>
    </row>
    <row r="37" spans="1:15" s="28" customFormat="1" hidden="1" x14ac:dyDescent="0.25">
      <c r="A37" s="20" t="s">
        <v>1</v>
      </c>
      <c r="B37" s="64" t="s">
        <v>198</v>
      </c>
      <c r="C37" s="65"/>
      <c r="D37" s="65"/>
      <c r="E37" s="66"/>
      <c r="F37" s="20"/>
      <c r="G37" s="20"/>
      <c r="H37" s="20"/>
      <c r="I37" s="20"/>
      <c r="J37" s="20"/>
      <c r="K37" s="20"/>
      <c r="L37" s="20"/>
      <c r="M37" s="20"/>
      <c r="N37" s="20"/>
      <c r="O37" s="21"/>
    </row>
    <row r="38" spans="1:15" s="3" customFormat="1" hidden="1" x14ac:dyDescent="0.25">
      <c r="A38" s="19" t="s">
        <v>12</v>
      </c>
      <c r="B38" s="73" t="s">
        <v>417</v>
      </c>
      <c r="C38" s="74"/>
      <c r="D38" s="74"/>
      <c r="E38" s="75"/>
      <c r="F38" s="20">
        <v>1</v>
      </c>
      <c r="G38" s="20"/>
      <c r="H38" s="20"/>
      <c r="I38" s="20"/>
      <c r="J38" s="20"/>
      <c r="K38" s="20"/>
      <c r="L38" s="20"/>
      <c r="M38" s="20"/>
      <c r="N38" s="20"/>
      <c r="O38" s="30">
        <v>2646.24</v>
      </c>
    </row>
    <row r="39" spans="1:15" s="28" customFormat="1" hidden="1" x14ac:dyDescent="0.25">
      <c r="A39" s="39" t="s">
        <v>353</v>
      </c>
      <c r="B39" s="40" t="s">
        <v>441</v>
      </c>
      <c r="C39" s="40"/>
      <c r="D39" s="39" t="s">
        <v>12</v>
      </c>
      <c r="E39" s="40" t="s">
        <v>466</v>
      </c>
      <c r="F39" s="39">
        <f>SUM(F40:F42)</f>
        <v>2</v>
      </c>
      <c r="G39" s="39"/>
      <c r="H39" s="39"/>
      <c r="I39" s="39"/>
      <c r="J39" s="39">
        <f t="shared" ref="J39:N39" si="6">SUM(J40:J42)</f>
        <v>0</v>
      </c>
      <c r="K39" s="39">
        <f t="shared" si="6"/>
        <v>0</v>
      </c>
      <c r="L39" s="39">
        <f t="shared" si="6"/>
        <v>0</v>
      </c>
      <c r="M39" s="39">
        <f t="shared" si="6"/>
        <v>0</v>
      </c>
      <c r="N39" s="39">
        <f t="shared" si="6"/>
        <v>0</v>
      </c>
      <c r="O39" s="41">
        <f>SUM(O40:O42)</f>
        <v>5292.48</v>
      </c>
    </row>
    <row r="40" spans="1:15" s="28" customFormat="1" hidden="1" x14ac:dyDescent="0.25">
      <c r="A40" s="20" t="s">
        <v>1</v>
      </c>
      <c r="B40" s="64" t="s">
        <v>198</v>
      </c>
      <c r="C40" s="65"/>
      <c r="D40" s="65"/>
      <c r="E40" s="66"/>
      <c r="F40" s="20"/>
      <c r="G40" s="20"/>
      <c r="H40" s="20"/>
      <c r="I40" s="20"/>
      <c r="J40" s="20"/>
      <c r="K40" s="20"/>
      <c r="L40" s="20"/>
      <c r="M40" s="20"/>
      <c r="N40" s="20"/>
      <c r="O40" s="21"/>
    </row>
    <row r="41" spans="1:15" s="3" customFormat="1" hidden="1" x14ac:dyDescent="0.25">
      <c r="A41" s="19" t="s">
        <v>12</v>
      </c>
      <c r="B41" s="73" t="s">
        <v>298</v>
      </c>
      <c r="C41" s="74"/>
      <c r="D41" s="74"/>
      <c r="E41" s="75"/>
      <c r="F41" s="20">
        <v>1</v>
      </c>
      <c r="G41" s="20"/>
      <c r="H41" s="20"/>
      <c r="I41" s="20"/>
      <c r="J41" s="20"/>
      <c r="K41" s="20"/>
      <c r="L41" s="20"/>
      <c r="M41" s="20"/>
      <c r="N41" s="20"/>
      <c r="O41" s="30">
        <v>2646.24</v>
      </c>
    </row>
    <row r="42" spans="1:15" s="3" customFormat="1" hidden="1" x14ac:dyDescent="0.25">
      <c r="A42" s="19" t="s">
        <v>12</v>
      </c>
      <c r="B42" s="73" t="s">
        <v>297</v>
      </c>
      <c r="C42" s="74"/>
      <c r="D42" s="74"/>
      <c r="E42" s="75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28" customFormat="1" hidden="1" x14ac:dyDescent="0.25">
      <c r="A43" s="39" t="s">
        <v>414</v>
      </c>
      <c r="B43" s="40" t="s">
        <v>16</v>
      </c>
      <c r="C43" s="40"/>
      <c r="D43" s="39" t="s">
        <v>12</v>
      </c>
      <c r="E43" s="40" t="s">
        <v>17</v>
      </c>
      <c r="F43" s="39">
        <f>SUM(F44:F46)</f>
        <v>2</v>
      </c>
      <c r="G43" s="39"/>
      <c r="H43" s="39"/>
      <c r="I43" s="39"/>
      <c r="J43" s="39">
        <f t="shared" ref="J43:N43" si="7">SUM(J44:J46)</f>
        <v>0</v>
      </c>
      <c r="K43" s="39">
        <f t="shared" si="7"/>
        <v>0</v>
      </c>
      <c r="L43" s="39">
        <f t="shared" si="7"/>
        <v>0</v>
      </c>
      <c r="M43" s="39">
        <f t="shared" si="7"/>
        <v>0</v>
      </c>
      <c r="N43" s="39">
        <f t="shared" si="7"/>
        <v>0</v>
      </c>
      <c r="O43" s="41">
        <f>SUM(O44:O46)</f>
        <v>5292.48</v>
      </c>
    </row>
    <row r="44" spans="1:15" s="28" customFormat="1" hidden="1" x14ac:dyDescent="0.25">
      <c r="A44" s="20" t="s">
        <v>1</v>
      </c>
      <c r="B44" s="64" t="s">
        <v>198</v>
      </c>
      <c r="C44" s="65"/>
      <c r="D44" s="65"/>
      <c r="E44" s="66"/>
      <c r="F44" s="20"/>
      <c r="G44" s="20"/>
      <c r="H44" s="20"/>
      <c r="I44" s="20"/>
      <c r="J44" s="20"/>
      <c r="K44" s="20"/>
      <c r="L44" s="20"/>
      <c r="M44" s="20"/>
      <c r="N44" s="20"/>
      <c r="O44" s="21"/>
    </row>
    <row r="45" spans="1:15" s="3" customFormat="1" hidden="1" x14ac:dyDescent="0.25">
      <c r="A45" s="19" t="s">
        <v>12</v>
      </c>
      <c r="B45" s="79" t="s">
        <v>348</v>
      </c>
      <c r="C45" s="80"/>
      <c r="D45" s="80"/>
      <c r="E45" s="81"/>
      <c r="F45" s="20">
        <v>1</v>
      </c>
      <c r="G45" s="20"/>
      <c r="H45" s="20"/>
      <c r="I45" s="20"/>
      <c r="J45" s="20"/>
      <c r="K45" s="20"/>
      <c r="L45" s="20"/>
      <c r="M45" s="20"/>
      <c r="N45" s="20"/>
      <c r="O45" s="30">
        <v>2646.24</v>
      </c>
    </row>
    <row r="46" spans="1:15" s="3" customFormat="1" hidden="1" x14ac:dyDescent="0.25">
      <c r="A46" s="19" t="s">
        <v>12</v>
      </c>
      <c r="B46" s="79" t="s">
        <v>349</v>
      </c>
      <c r="C46" s="80"/>
      <c r="D46" s="80"/>
      <c r="E46" s="81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28" customFormat="1" hidden="1" x14ac:dyDescent="0.25">
      <c r="A47" s="50" t="s">
        <v>355</v>
      </c>
      <c r="B47" s="40" t="s">
        <v>18</v>
      </c>
      <c r="C47" s="40"/>
      <c r="D47" s="39" t="s">
        <v>12</v>
      </c>
      <c r="E47" s="40" t="s">
        <v>467</v>
      </c>
      <c r="F47" s="39">
        <f t="shared" ref="F47:O47" si="8">SUM(F48:F50)</f>
        <v>2</v>
      </c>
      <c r="G47" s="39"/>
      <c r="H47" s="39"/>
      <c r="I47" s="39"/>
      <c r="J47" s="39">
        <f t="shared" si="8"/>
        <v>0</v>
      </c>
      <c r="K47" s="39">
        <f t="shared" si="8"/>
        <v>0</v>
      </c>
      <c r="L47" s="39">
        <f t="shared" si="8"/>
        <v>0</v>
      </c>
      <c r="M47" s="39">
        <f t="shared" si="8"/>
        <v>0</v>
      </c>
      <c r="N47" s="39">
        <f t="shared" si="8"/>
        <v>0</v>
      </c>
      <c r="O47" s="41">
        <f t="shared" si="8"/>
        <v>5292.48</v>
      </c>
    </row>
    <row r="48" spans="1:15" s="28" customFormat="1" hidden="1" x14ac:dyDescent="0.25">
      <c r="A48" s="20" t="s">
        <v>1</v>
      </c>
      <c r="B48" s="64" t="s">
        <v>198</v>
      </c>
      <c r="C48" s="65"/>
      <c r="D48" s="65"/>
      <c r="E48" s="66"/>
      <c r="F48" s="20"/>
      <c r="G48" s="20"/>
      <c r="H48" s="20"/>
      <c r="I48" s="20"/>
      <c r="J48" s="20"/>
      <c r="K48" s="20"/>
      <c r="L48" s="20"/>
      <c r="M48" s="20"/>
      <c r="N48" s="20"/>
      <c r="O48" s="21"/>
    </row>
    <row r="49" spans="1:15" s="38" customFormat="1" hidden="1" x14ac:dyDescent="0.25">
      <c r="A49" s="53" t="s">
        <v>12</v>
      </c>
      <c r="B49" s="70" t="s">
        <v>306</v>
      </c>
      <c r="C49" s="71"/>
      <c r="D49" s="71"/>
      <c r="E49" s="72"/>
      <c r="F49" s="54">
        <v>1</v>
      </c>
      <c r="G49" s="54"/>
      <c r="H49" s="54"/>
      <c r="I49" s="54"/>
      <c r="J49" s="54"/>
      <c r="K49" s="54"/>
      <c r="L49" s="54"/>
      <c r="M49" s="54"/>
      <c r="N49" s="54"/>
      <c r="O49" s="55">
        <v>2646.24</v>
      </c>
    </row>
    <row r="50" spans="1:15" s="38" customFormat="1" hidden="1" x14ac:dyDescent="0.25">
      <c r="A50" s="53" t="s">
        <v>12</v>
      </c>
      <c r="B50" s="70" t="s">
        <v>307</v>
      </c>
      <c r="C50" s="71"/>
      <c r="D50" s="71"/>
      <c r="E50" s="7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28" customFormat="1" hidden="1" x14ac:dyDescent="0.25">
      <c r="A51" s="39" t="s">
        <v>354</v>
      </c>
      <c r="B51" s="40" t="s">
        <v>19</v>
      </c>
      <c r="C51" s="40"/>
      <c r="D51" s="39" t="s">
        <v>12</v>
      </c>
      <c r="E51" s="40" t="s">
        <v>20</v>
      </c>
      <c r="F51" s="39">
        <f>SUM(F52:F56)</f>
        <v>4</v>
      </c>
      <c r="G51" s="39"/>
      <c r="H51" s="39"/>
      <c r="I51" s="39"/>
      <c r="J51" s="39">
        <f t="shared" ref="J51:N51" si="9">SUM(J52:J56)</f>
        <v>0</v>
      </c>
      <c r="K51" s="39">
        <f t="shared" si="9"/>
        <v>0</v>
      </c>
      <c r="L51" s="39">
        <f t="shared" si="9"/>
        <v>0</v>
      </c>
      <c r="M51" s="39">
        <f t="shared" si="9"/>
        <v>0</v>
      </c>
      <c r="N51" s="39">
        <f t="shared" si="9"/>
        <v>0</v>
      </c>
      <c r="O51" s="41">
        <f>SUM(O52:O56)</f>
        <v>10584.96</v>
      </c>
    </row>
    <row r="52" spans="1:15" s="28" customFormat="1" hidden="1" x14ac:dyDescent="0.25">
      <c r="A52" s="20" t="s">
        <v>1</v>
      </c>
      <c r="B52" s="64" t="s">
        <v>198</v>
      </c>
      <c r="C52" s="65"/>
      <c r="D52" s="65"/>
      <c r="E52" s="66"/>
      <c r="F52" s="20"/>
      <c r="G52" s="20"/>
      <c r="H52" s="20"/>
      <c r="I52" s="20"/>
      <c r="J52" s="20"/>
      <c r="K52" s="20"/>
      <c r="L52" s="20"/>
      <c r="M52" s="20"/>
      <c r="N52" s="20"/>
      <c r="O52" s="21"/>
    </row>
    <row r="53" spans="1:15" s="3" customFormat="1" hidden="1" x14ac:dyDescent="0.25">
      <c r="A53" s="19" t="s">
        <v>12</v>
      </c>
      <c r="B53" s="73" t="s">
        <v>243</v>
      </c>
      <c r="C53" s="74"/>
      <c r="D53" s="74"/>
      <c r="E53" s="75"/>
      <c r="F53" s="20">
        <v>1</v>
      </c>
      <c r="G53" s="20"/>
      <c r="H53" s="20"/>
      <c r="I53" s="20"/>
      <c r="J53" s="20"/>
      <c r="K53" s="20"/>
      <c r="L53" s="20"/>
      <c r="M53" s="20"/>
      <c r="N53" s="20"/>
      <c r="O53" s="30">
        <v>2646.24</v>
      </c>
    </row>
    <row r="54" spans="1:15" s="3" customFormat="1" hidden="1" x14ac:dyDescent="0.25">
      <c r="A54" s="19" t="s">
        <v>12</v>
      </c>
      <c r="B54" s="73" t="s">
        <v>242</v>
      </c>
      <c r="C54" s="74"/>
      <c r="D54" s="74"/>
      <c r="E54" s="75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12</v>
      </c>
      <c r="B55" s="73" t="s">
        <v>244</v>
      </c>
      <c r="C55" s="74"/>
      <c r="D55" s="74"/>
      <c r="E55" s="75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12</v>
      </c>
      <c r="B56" s="73" t="s">
        <v>245</v>
      </c>
      <c r="C56" s="74"/>
      <c r="D56" s="74"/>
      <c r="E56" s="75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28" customFormat="1" hidden="1" x14ac:dyDescent="0.25">
      <c r="A57" s="39" t="s">
        <v>356</v>
      </c>
      <c r="B57" s="40" t="s">
        <v>21</v>
      </c>
      <c r="C57" s="40"/>
      <c r="D57" s="39" t="s">
        <v>12</v>
      </c>
      <c r="E57" s="40" t="s">
        <v>22</v>
      </c>
      <c r="F57" s="39">
        <f>SUM(F58:F62)</f>
        <v>4</v>
      </c>
      <c r="G57" s="39"/>
      <c r="H57" s="39"/>
      <c r="I57" s="39"/>
      <c r="J57" s="39">
        <f t="shared" ref="J57:N57" si="10">SUM(J58:J62)</f>
        <v>0</v>
      </c>
      <c r="K57" s="39">
        <f t="shared" si="10"/>
        <v>0</v>
      </c>
      <c r="L57" s="39">
        <f t="shared" si="10"/>
        <v>0</v>
      </c>
      <c r="M57" s="39">
        <f t="shared" si="10"/>
        <v>0</v>
      </c>
      <c r="N57" s="39">
        <f t="shared" si="10"/>
        <v>0</v>
      </c>
      <c r="O57" s="41">
        <f>SUM(O58:O62)</f>
        <v>10584.96</v>
      </c>
    </row>
    <row r="58" spans="1:15" s="28" customFormat="1" hidden="1" x14ac:dyDescent="0.25">
      <c r="A58" s="20" t="s">
        <v>1</v>
      </c>
      <c r="B58" s="64" t="s">
        <v>198</v>
      </c>
      <c r="C58" s="65"/>
      <c r="D58" s="65"/>
      <c r="E58" s="66"/>
      <c r="F58" s="20"/>
      <c r="G58" s="20"/>
      <c r="H58" s="20"/>
      <c r="I58" s="20"/>
      <c r="J58" s="20"/>
      <c r="K58" s="20"/>
      <c r="L58" s="20"/>
      <c r="M58" s="20"/>
      <c r="N58" s="20"/>
      <c r="O58" s="21"/>
    </row>
    <row r="59" spans="1:15" s="3" customFormat="1" hidden="1" x14ac:dyDescent="0.25">
      <c r="A59" s="19" t="s">
        <v>12</v>
      </c>
      <c r="B59" s="73" t="s">
        <v>252</v>
      </c>
      <c r="C59" s="74"/>
      <c r="D59" s="74"/>
      <c r="E59" s="75"/>
      <c r="F59" s="20">
        <v>1</v>
      </c>
      <c r="G59" s="20"/>
      <c r="H59" s="20"/>
      <c r="I59" s="20"/>
      <c r="J59" s="20"/>
      <c r="K59" s="20"/>
      <c r="L59" s="20"/>
      <c r="M59" s="20"/>
      <c r="N59" s="20"/>
      <c r="O59" s="30">
        <v>2646.24</v>
      </c>
    </row>
    <row r="60" spans="1:15" s="3" customFormat="1" hidden="1" x14ac:dyDescent="0.25">
      <c r="A60" s="19" t="s">
        <v>12</v>
      </c>
      <c r="B60" s="73" t="s">
        <v>251</v>
      </c>
      <c r="C60" s="74"/>
      <c r="D60" s="74"/>
      <c r="E60" s="75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12</v>
      </c>
      <c r="B61" s="73" t="s">
        <v>250</v>
      </c>
      <c r="C61" s="74"/>
      <c r="D61" s="74"/>
      <c r="E61" s="75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12</v>
      </c>
      <c r="B62" s="73" t="s">
        <v>253</v>
      </c>
      <c r="C62" s="74"/>
      <c r="D62" s="74"/>
      <c r="E62" s="75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28" customFormat="1" hidden="1" x14ac:dyDescent="0.25">
      <c r="A63" s="39" t="s">
        <v>357</v>
      </c>
      <c r="B63" s="40" t="s">
        <v>23</v>
      </c>
      <c r="C63" s="40"/>
      <c r="D63" s="39" t="s">
        <v>12</v>
      </c>
      <c r="E63" s="40" t="s">
        <v>360</v>
      </c>
      <c r="F63" s="39">
        <f>SUM(F64:F68)</f>
        <v>4</v>
      </c>
      <c r="G63" s="39"/>
      <c r="H63" s="39"/>
      <c r="I63" s="39"/>
      <c r="J63" s="39">
        <f t="shared" ref="J63:N63" si="11">SUM(J64:J68)</f>
        <v>0</v>
      </c>
      <c r="K63" s="39">
        <f t="shared" si="11"/>
        <v>0</v>
      </c>
      <c r="L63" s="39">
        <f t="shared" si="11"/>
        <v>0</v>
      </c>
      <c r="M63" s="39">
        <f t="shared" si="11"/>
        <v>0</v>
      </c>
      <c r="N63" s="39">
        <f t="shared" si="11"/>
        <v>0</v>
      </c>
      <c r="O63" s="41">
        <f>SUM(O64:O68)</f>
        <v>10584.96</v>
      </c>
    </row>
    <row r="64" spans="1:15" s="28" customFormat="1" hidden="1" x14ac:dyDescent="0.25">
      <c r="A64" s="20" t="s">
        <v>1</v>
      </c>
      <c r="B64" s="64" t="s">
        <v>198</v>
      </c>
      <c r="C64" s="65"/>
      <c r="D64" s="65"/>
      <c r="E64" s="66"/>
      <c r="F64" s="20"/>
      <c r="G64" s="20"/>
      <c r="H64" s="20"/>
      <c r="I64" s="20"/>
      <c r="J64" s="20"/>
      <c r="K64" s="20"/>
      <c r="L64" s="20"/>
      <c r="M64" s="20"/>
      <c r="N64" s="20"/>
      <c r="O64" s="21"/>
    </row>
    <row r="65" spans="1:15" s="3" customFormat="1" hidden="1" x14ac:dyDescent="0.25">
      <c r="A65" s="19" t="s">
        <v>12</v>
      </c>
      <c r="B65" s="73" t="s">
        <v>269</v>
      </c>
      <c r="C65" s="74"/>
      <c r="D65" s="74"/>
      <c r="E65" s="75"/>
      <c r="F65" s="20">
        <v>1</v>
      </c>
      <c r="G65" s="20"/>
      <c r="H65" s="20"/>
      <c r="I65" s="20"/>
      <c r="J65" s="20"/>
      <c r="K65" s="20"/>
      <c r="L65" s="20"/>
      <c r="M65" s="20"/>
      <c r="N65" s="20"/>
      <c r="O65" s="30">
        <v>2646.24</v>
      </c>
    </row>
    <row r="66" spans="1:15" s="3" customFormat="1" hidden="1" x14ac:dyDescent="0.25">
      <c r="A66" s="19" t="s">
        <v>12</v>
      </c>
      <c r="B66" s="73" t="s">
        <v>270</v>
      </c>
      <c r="C66" s="74"/>
      <c r="D66" s="74"/>
      <c r="E66" s="75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12</v>
      </c>
      <c r="B67" s="73" t="s">
        <v>268</v>
      </c>
      <c r="C67" s="74"/>
      <c r="D67" s="74"/>
      <c r="E67" s="75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12</v>
      </c>
      <c r="B68" s="73" t="s">
        <v>271</v>
      </c>
      <c r="C68" s="74"/>
      <c r="D68" s="74"/>
      <c r="E68" s="75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28" customFormat="1" hidden="1" x14ac:dyDescent="0.25">
      <c r="A69" s="39" t="s">
        <v>358</v>
      </c>
      <c r="B69" s="40" t="s">
        <v>24</v>
      </c>
      <c r="C69" s="40"/>
      <c r="D69" s="39" t="s">
        <v>12</v>
      </c>
      <c r="E69" s="40" t="s">
        <v>25</v>
      </c>
      <c r="F69" s="39">
        <f>SUM(F70:F72)</f>
        <v>2</v>
      </c>
      <c r="G69" s="39"/>
      <c r="H69" s="39"/>
      <c r="I69" s="39"/>
      <c r="J69" s="39">
        <f t="shared" ref="J69:N69" si="12">SUM(J70:J72)</f>
        <v>0</v>
      </c>
      <c r="K69" s="39">
        <f t="shared" si="12"/>
        <v>0</v>
      </c>
      <c r="L69" s="39">
        <f t="shared" si="12"/>
        <v>0</v>
      </c>
      <c r="M69" s="39">
        <f t="shared" si="12"/>
        <v>0</v>
      </c>
      <c r="N69" s="39">
        <f t="shared" si="12"/>
        <v>0</v>
      </c>
      <c r="O69" s="41">
        <f>SUM(O70:O72)</f>
        <v>5292.48</v>
      </c>
    </row>
    <row r="70" spans="1:15" s="28" customFormat="1" hidden="1" x14ac:dyDescent="0.25">
      <c r="A70" s="20" t="s">
        <v>1</v>
      </c>
      <c r="B70" s="64" t="s">
        <v>198</v>
      </c>
      <c r="C70" s="65"/>
      <c r="D70" s="65"/>
      <c r="E70" s="66"/>
      <c r="F70" s="20"/>
      <c r="G70" s="20"/>
      <c r="H70" s="20"/>
      <c r="I70" s="20"/>
      <c r="J70" s="20"/>
      <c r="K70" s="20"/>
      <c r="L70" s="20"/>
      <c r="M70" s="20"/>
      <c r="N70" s="20"/>
      <c r="O70" s="21"/>
    </row>
    <row r="71" spans="1:15" s="3" customFormat="1" hidden="1" x14ac:dyDescent="0.25">
      <c r="A71" s="19" t="s">
        <v>12</v>
      </c>
      <c r="B71" s="73" t="s">
        <v>241</v>
      </c>
      <c r="C71" s="74"/>
      <c r="D71" s="74"/>
      <c r="E71" s="75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</row>
    <row r="72" spans="1:15" s="3" customFormat="1" hidden="1" x14ac:dyDescent="0.25">
      <c r="A72" s="19" t="s">
        <v>12</v>
      </c>
      <c r="B72" s="73" t="s">
        <v>240</v>
      </c>
      <c r="C72" s="74"/>
      <c r="D72" s="74"/>
      <c r="E72" s="75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28" customFormat="1" hidden="1" x14ac:dyDescent="0.25">
      <c r="A73" s="39" t="s">
        <v>359</v>
      </c>
      <c r="B73" s="40" t="s">
        <v>442</v>
      </c>
      <c r="C73" s="40"/>
      <c r="D73" s="39" t="s">
        <v>9</v>
      </c>
      <c r="E73" s="40" t="s">
        <v>184</v>
      </c>
      <c r="F73" s="39">
        <f>SUM(F74:F76)</f>
        <v>2</v>
      </c>
      <c r="G73" s="39"/>
      <c r="H73" s="39"/>
      <c r="I73" s="39"/>
      <c r="J73" s="39">
        <f t="shared" ref="J73:N73" si="13">SUM(J74:J76)</f>
        <v>0</v>
      </c>
      <c r="K73" s="39">
        <f t="shared" si="13"/>
        <v>0</v>
      </c>
      <c r="L73" s="39">
        <f t="shared" si="13"/>
        <v>0</v>
      </c>
      <c r="M73" s="39">
        <f t="shared" si="13"/>
        <v>0</v>
      </c>
      <c r="N73" s="39">
        <f t="shared" si="13"/>
        <v>0</v>
      </c>
      <c r="O73" s="41">
        <f>SUM(O74:O76)</f>
        <v>5201.18</v>
      </c>
    </row>
    <row r="74" spans="1:15" s="28" customFormat="1" hidden="1" x14ac:dyDescent="0.25">
      <c r="A74" s="20" t="s">
        <v>1</v>
      </c>
      <c r="B74" s="64" t="s">
        <v>198</v>
      </c>
      <c r="C74" s="65"/>
      <c r="D74" s="65"/>
      <c r="E74" s="66"/>
      <c r="F74" s="20"/>
      <c r="G74" s="20"/>
      <c r="H74" s="20"/>
      <c r="I74" s="20"/>
      <c r="J74" s="20"/>
      <c r="K74" s="20"/>
      <c r="L74" s="20"/>
      <c r="M74" s="20"/>
      <c r="N74" s="20"/>
      <c r="O74" s="30"/>
    </row>
    <row r="75" spans="1:15" s="3" customFormat="1" ht="13.15" hidden="1" customHeight="1" x14ac:dyDescent="0.25">
      <c r="A75" s="19" t="s">
        <v>9</v>
      </c>
      <c r="B75" s="67" t="s">
        <v>420</v>
      </c>
      <c r="C75" s="68"/>
      <c r="D75" s="68"/>
      <c r="E75" s="69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9</v>
      </c>
      <c r="B76" s="67" t="s">
        <v>325</v>
      </c>
      <c r="C76" s="68"/>
      <c r="D76" s="68"/>
      <c r="E76" s="6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44" customFormat="1" hidden="1" x14ac:dyDescent="0.25">
      <c r="A77" s="50" t="s">
        <v>460</v>
      </c>
      <c r="B77" s="51" t="s">
        <v>443</v>
      </c>
      <c r="C77" s="51"/>
      <c r="D77" s="50" t="s">
        <v>12</v>
      </c>
      <c r="E77" s="51" t="s">
        <v>444</v>
      </c>
      <c r="F77" s="50">
        <f>SUM(F78:F81)</f>
        <v>3</v>
      </c>
      <c r="G77" s="50"/>
      <c r="H77" s="50"/>
      <c r="I77" s="50"/>
      <c r="J77" s="50">
        <f t="shared" ref="J77:N77" si="14">SUM(J78:J81)</f>
        <v>0</v>
      </c>
      <c r="K77" s="50">
        <f t="shared" si="14"/>
        <v>0</v>
      </c>
      <c r="L77" s="50">
        <f t="shared" si="14"/>
        <v>0</v>
      </c>
      <c r="M77" s="50">
        <f t="shared" si="14"/>
        <v>0</v>
      </c>
      <c r="N77" s="50">
        <f t="shared" si="14"/>
        <v>0</v>
      </c>
      <c r="O77" s="52">
        <f>SUM(O78:O81)</f>
        <v>7938.7199999999993</v>
      </c>
    </row>
    <row r="78" spans="1:15" s="28" customFormat="1" hidden="1" x14ac:dyDescent="0.25">
      <c r="A78" s="20" t="s">
        <v>1</v>
      </c>
      <c r="B78" s="64" t="s">
        <v>198</v>
      </c>
      <c r="C78" s="65"/>
      <c r="D78" s="65"/>
      <c r="E78" s="66"/>
      <c r="F78" s="20"/>
      <c r="G78" s="20"/>
      <c r="H78" s="20"/>
      <c r="I78" s="20"/>
      <c r="J78" s="20"/>
      <c r="K78" s="20"/>
      <c r="L78" s="20"/>
      <c r="M78" s="20"/>
      <c r="N78" s="20"/>
      <c r="O78" s="21"/>
    </row>
    <row r="79" spans="1:15" s="38" customFormat="1" hidden="1" x14ac:dyDescent="0.25">
      <c r="A79" s="53" t="s">
        <v>12</v>
      </c>
      <c r="B79" s="70" t="s">
        <v>239</v>
      </c>
      <c r="C79" s="71"/>
      <c r="D79" s="71"/>
      <c r="E79" s="72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12</v>
      </c>
      <c r="B80" s="70" t="s">
        <v>416</v>
      </c>
      <c r="C80" s="71"/>
      <c r="D80" s="71"/>
      <c r="E80" s="7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12</v>
      </c>
      <c r="B81" s="70" t="s">
        <v>469</v>
      </c>
      <c r="C81" s="71"/>
      <c r="D81" s="71"/>
      <c r="E81" s="7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hidden="1" x14ac:dyDescent="0.25">
      <c r="A82" s="86" t="s">
        <v>26</v>
      </c>
      <c r="B82" s="87"/>
      <c r="C82" s="87"/>
      <c r="D82" s="87"/>
      <c r="E82" s="88"/>
      <c r="F82" s="13">
        <f>F77+F73+F69+F63+F57+F51+F47+F43+F39+F36+F31+F27+F16+F12</f>
        <v>41</v>
      </c>
      <c r="G82" s="13"/>
      <c r="H82" s="13"/>
      <c r="I82" s="13"/>
      <c r="J82" s="13">
        <f>J77+J69+J63+J57+J51+J47+J43+J39+J31+J27+J16+J12</f>
        <v>0</v>
      </c>
      <c r="K82" s="13">
        <f>K77+K69+K63+K57+K51+K47+K43+K39+K31+K27+K16+K12</f>
        <v>0</v>
      </c>
      <c r="L82" s="13">
        <f>L77+L69+L63+L57+L51+L47+L43+L39+L31+L27+L16+L12</f>
        <v>1</v>
      </c>
      <c r="M82" s="13">
        <f>M77+M69+M63+M57+M51+M47+M43+M39+M31+M27+M16+M12</f>
        <v>0</v>
      </c>
      <c r="N82" s="13">
        <f>N77+N69+N63+N57+N51+N47+N43+N39+N31+N27+N16+N12</f>
        <v>0</v>
      </c>
      <c r="O82" s="15">
        <f>O77+O73+O69+O63+O57+O51+O47+O43+O39+O36+O31+O27+O16+O12</f>
        <v>112226.658</v>
      </c>
    </row>
    <row r="83" spans="1:15" s="3" customFormat="1" hidden="1" x14ac:dyDescent="0.25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90"/>
    </row>
    <row r="84" spans="1:15" hidden="1" x14ac:dyDescent="0.25">
      <c r="A84" s="82" t="s">
        <v>27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hidden="1" x14ac:dyDescent="0.25">
      <c r="A85" s="8"/>
      <c r="B85" s="7" t="s">
        <v>8</v>
      </c>
      <c r="C85" s="7"/>
      <c r="D85" s="8" t="s">
        <v>9</v>
      </c>
      <c r="E85" s="7" t="s">
        <v>28</v>
      </c>
      <c r="F85" s="9">
        <v>0</v>
      </c>
      <c r="G85" s="9"/>
      <c r="H85" s="9"/>
      <c r="I85" s="9"/>
      <c r="J85" s="9" t="s">
        <v>11</v>
      </c>
      <c r="K85" s="9" t="s">
        <v>11</v>
      </c>
      <c r="L85" s="9" t="s">
        <v>11</v>
      </c>
      <c r="M85" s="9" t="s">
        <v>11</v>
      </c>
      <c r="N85" s="9" t="s">
        <v>11</v>
      </c>
      <c r="O85" s="14"/>
    </row>
    <row r="86" spans="1:15" hidden="1" x14ac:dyDescent="0.25">
      <c r="A86" s="11"/>
      <c r="B86" s="10"/>
      <c r="C86" s="10"/>
      <c r="D86" s="11"/>
      <c r="E86" s="12" t="s">
        <v>26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</row>
    <row r="87" spans="1:15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1:15" hidden="1" x14ac:dyDescent="0.25">
      <c r="A88" s="82" t="s">
        <v>29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s="28" customFormat="1" hidden="1" x14ac:dyDescent="0.25">
      <c r="A89" s="39" t="s">
        <v>361</v>
      </c>
      <c r="B89" s="40" t="s">
        <v>8</v>
      </c>
      <c r="C89" s="40"/>
      <c r="D89" s="39" t="s">
        <v>9</v>
      </c>
      <c r="E89" s="40" t="s">
        <v>30</v>
      </c>
      <c r="F89" s="39">
        <f>SUM(F90:F95)</f>
        <v>5</v>
      </c>
      <c r="G89" s="39"/>
      <c r="H89" s="39"/>
      <c r="I89" s="39"/>
      <c r="J89" s="39">
        <f t="shared" ref="J89:N89" si="16">SUM(J90:J95)</f>
        <v>0</v>
      </c>
      <c r="K89" s="39">
        <f t="shared" si="16"/>
        <v>0</v>
      </c>
      <c r="L89" s="39">
        <f t="shared" si="16"/>
        <v>0</v>
      </c>
      <c r="M89" s="39">
        <f t="shared" si="16"/>
        <v>0</v>
      </c>
      <c r="N89" s="39">
        <f t="shared" si="16"/>
        <v>0</v>
      </c>
      <c r="O89" s="41">
        <f>SUM(O90:O95)</f>
        <v>13002.95</v>
      </c>
    </row>
    <row r="90" spans="1:15" s="28" customFormat="1" hidden="1" x14ac:dyDescent="0.25">
      <c r="A90" s="20" t="s">
        <v>1</v>
      </c>
      <c r="B90" s="64" t="s">
        <v>198</v>
      </c>
      <c r="C90" s="65"/>
      <c r="D90" s="65"/>
      <c r="E90" s="66"/>
      <c r="F90" s="20"/>
      <c r="G90" s="20"/>
      <c r="H90" s="20"/>
      <c r="I90" s="20"/>
      <c r="J90" s="20"/>
      <c r="K90" s="20"/>
      <c r="L90" s="20"/>
      <c r="M90" s="20"/>
      <c r="N90" s="20"/>
      <c r="O90" s="30"/>
    </row>
    <row r="91" spans="1:15" s="3" customFormat="1" hidden="1" x14ac:dyDescent="0.25">
      <c r="A91" s="19" t="s">
        <v>9</v>
      </c>
      <c r="B91" s="83" t="s">
        <v>215</v>
      </c>
      <c r="C91" s="84"/>
      <c r="D91" s="84"/>
      <c r="E91" s="85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73" t="s">
        <v>213</v>
      </c>
      <c r="C92" s="74"/>
      <c r="D92" s="74"/>
      <c r="E92" s="75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73" t="s">
        <v>214</v>
      </c>
      <c r="C93" s="74"/>
      <c r="D93" s="74"/>
      <c r="E93" s="75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73" t="s">
        <v>418</v>
      </c>
      <c r="C94" s="74"/>
      <c r="D94" s="74"/>
      <c r="E94" s="75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9</v>
      </c>
      <c r="B95" s="83" t="s">
        <v>216</v>
      </c>
      <c r="C95" s="84"/>
      <c r="D95" s="84"/>
      <c r="E95" s="85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hidden="1" x14ac:dyDescent="0.25">
      <c r="A96" s="11"/>
      <c r="B96" s="10"/>
      <c r="C96" s="10"/>
      <c r="D96" s="11"/>
      <c r="E96" s="12" t="s">
        <v>26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</row>
    <row r="97" spans="1:15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1:15" hidden="1" x14ac:dyDescent="0.25">
      <c r="A98" s="91" t="s">
        <v>31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</row>
    <row r="99" spans="1:15" s="28" customFormat="1" ht="24" hidden="1" x14ac:dyDescent="0.25">
      <c r="A99" s="39" t="s">
        <v>362</v>
      </c>
      <c r="B99" s="40" t="s">
        <v>8</v>
      </c>
      <c r="C99" s="40"/>
      <c r="D99" s="39" t="s">
        <v>9</v>
      </c>
      <c r="E99" s="40" t="s">
        <v>32</v>
      </c>
      <c r="F99" s="39">
        <f>SUM(F100:F104)</f>
        <v>4</v>
      </c>
      <c r="G99" s="39"/>
      <c r="H99" s="39"/>
      <c r="I99" s="39"/>
      <c r="J99" s="39">
        <f t="shared" ref="J99:N99" ca="1" si="18">SUM(J100:J105)</f>
        <v>0</v>
      </c>
      <c r="K99" s="39">
        <f t="shared" ca="1" si="18"/>
        <v>0</v>
      </c>
      <c r="L99" s="39">
        <f t="shared" ca="1" si="18"/>
        <v>0</v>
      </c>
      <c r="M99" s="39">
        <f t="shared" ca="1" si="18"/>
        <v>0</v>
      </c>
      <c r="N99" s="39">
        <f t="shared" ca="1" si="18"/>
        <v>0</v>
      </c>
      <c r="O99" s="41">
        <f>SUM(O100:O104)</f>
        <v>10402.36</v>
      </c>
    </row>
    <row r="100" spans="1:15" s="28" customFormat="1" hidden="1" x14ac:dyDescent="0.25">
      <c r="A100" s="20" t="s">
        <v>1</v>
      </c>
      <c r="B100" s="64" t="s">
        <v>198</v>
      </c>
      <c r="C100" s="65"/>
      <c r="D100" s="65"/>
      <c r="E100" s="66"/>
      <c r="F100" s="20"/>
      <c r="G100" s="20"/>
      <c r="H100" s="20"/>
      <c r="I100" s="20"/>
      <c r="J100" s="20"/>
      <c r="K100" s="20"/>
      <c r="L100" s="20"/>
      <c r="M100" s="20"/>
      <c r="N100" s="20"/>
      <c r="O100" s="30"/>
    </row>
    <row r="101" spans="1:15" s="3" customFormat="1" hidden="1" x14ac:dyDescent="0.25">
      <c r="A101" s="19" t="s">
        <v>9</v>
      </c>
      <c r="B101" s="73" t="s">
        <v>219</v>
      </c>
      <c r="C101" s="74"/>
      <c r="D101" s="74"/>
      <c r="E101" s="75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73" t="s">
        <v>220</v>
      </c>
      <c r="C102" s="74"/>
      <c r="D102" s="74"/>
      <c r="E102" s="75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73" t="s">
        <v>218</v>
      </c>
      <c r="C103" s="74"/>
      <c r="D103" s="74"/>
      <c r="E103" s="75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9</v>
      </c>
      <c r="B104" s="73" t="s">
        <v>217</v>
      </c>
      <c r="C104" s="74"/>
      <c r="D104" s="74"/>
      <c r="E104" s="75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hidden="1" x14ac:dyDescent="0.25">
      <c r="A105" s="11"/>
      <c r="B105" s="10"/>
      <c r="C105" s="10"/>
      <c r="D105" s="11"/>
      <c r="E105" s="12" t="s">
        <v>26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</row>
    <row r="106" spans="1:15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idden="1" x14ac:dyDescent="0.25">
      <c r="A107" s="91" t="s">
        <v>33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</row>
    <row r="108" spans="1:15" s="28" customFormat="1" hidden="1" x14ac:dyDescent="0.25">
      <c r="A108" s="39" t="s">
        <v>363</v>
      </c>
      <c r="B108" s="40" t="s">
        <v>8</v>
      </c>
      <c r="C108" s="40"/>
      <c r="D108" s="39" t="s">
        <v>9</v>
      </c>
      <c r="E108" s="40" t="s">
        <v>34</v>
      </c>
      <c r="F108" s="39">
        <f>SUM(F109:F113)</f>
        <v>4</v>
      </c>
      <c r="G108" s="39"/>
      <c r="H108" s="39"/>
      <c r="I108" s="39"/>
      <c r="J108" s="39">
        <f t="shared" ref="J108:N108" ca="1" si="20">SUM(J109:J114)</f>
        <v>0</v>
      </c>
      <c r="K108" s="39">
        <f t="shared" ca="1" si="20"/>
        <v>0</v>
      </c>
      <c r="L108" s="39">
        <f t="shared" ca="1" si="20"/>
        <v>0</v>
      </c>
      <c r="M108" s="39">
        <f t="shared" ca="1" si="20"/>
        <v>0</v>
      </c>
      <c r="N108" s="39" t="e">
        <f t="shared" ca="1" si="20"/>
        <v>#NUM!</v>
      </c>
      <c r="O108" s="41">
        <f>SUM(O109:O113)</f>
        <v>13002.95</v>
      </c>
    </row>
    <row r="109" spans="1:15" s="28" customFormat="1" hidden="1" x14ac:dyDescent="0.25">
      <c r="A109" s="20" t="s">
        <v>1</v>
      </c>
      <c r="B109" s="64" t="s">
        <v>198</v>
      </c>
      <c r="C109" s="65"/>
      <c r="D109" s="65"/>
      <c r="E109" s="66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73" t="s">
        <v>285</v>
      </c>
      <c r="C110" s="74"/>
      <c r="D110" s="74"/>
      <c r="E110" s="75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73" t="s">
        <v>284</v>
      </c>
      <c r="C111" s="74"/>
      <c r="D111" s="74"/>
      <c r="E111" s="75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73" t="s">
        <v>286</v>
      </c>
      <c r="C112" s="74"/>
      <c r="D112" s="74"/>
      <c r="E112" s="75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9</v>
      </c>
      <c r="B113" s="73" t="s">
        <v>283</v>
      </c>
      <c r="C113" s="74"/>
      <c r="D113" s="74"/>
      <c r="E113" s="75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28" customFormat="1" hidden="1" x14ac:dyDescent="0.25">
      <c r="A114" s="39" t="s">
        <v>364</v>
      </c>
      <c r="B114" s="40" t="s">
        <v>185</v>
      </c>
      <c r="C114" s="40"/>
      <c r="D114" s="39" t="s">
        <v>9</v>
      </c>
      <c r="E114" s="40" t="s">
        <v>186</v>
      </c>
      <c r="F114" s="39">
        <f>SUM(F115:F119)</f>
        <v>4</v>
      </c>
      <c r="G114" s="39"/>
      <c r="H114" s="39"/>
      <c r="I114" s="39"/>
      <c r="J114" s="39">
        <f t="shared" ref="J114:N114" ca="1" si="21">SUM(J115:J120)</f>
        <v>0</v>
      </c>
      <c r="K114" s="39">
        <f t="shared" ca="1" si="21"/>
        <v>0</v>
      </c>
      <c r="L114" s="39">
        <f t="shared" ca="1" si="21"/>
        <v>0</v>
      </c>
      <c r="M114" s="39">
        <f t="shared" ca="1" si="21"/>
        <v>0</v>
      </c>
      <c r="N114" s="39" t="e">
        <f t="shared" ca="1" si="21"/>
        <v>#NUM!</v>
      </c>
      <c r="O114" s="41">
        <f>SUM(O115:O119)</f>
        <v>10402.36</v>
      </c>
    </row>
    <row r="115" spans="1:15" s="28" customFormat="1" hidden="1" x14ac:dyDescent="0.25">
      <c r="A115" s="20" t="s">
        <v>1</v>
      </c>
      <c r="B115" s="64" t="s">
        <v>198</v>
      </c>
      <c r="C115" s="65"/>
      <c r="D115" s="65"/>
      <c r="E115" s="66"/>
      <c r="F115" s="20"/>
      <c r="G115" s="20"/>
      <c r="H115" s="20"/>
      <c r="I115" s="20"/>
      <c r="J115" s="20"/>
      <c r="K115" s="20"/>
      <c r="L115" s="20"/>
      <c r="M115" s="20"/>
      <c r="N115" s="20"/>
      <c r="O115" s="30"/>
    </row>
    <row r="116" spans="1:15" s="3" customFormat="1" hidden="1" x14ac:dyDescent="0.25">
      <c r="A116" s="19" t="s">
        <v>9</v>
      </c>
      <c r="B116" s="73" t="s">
        <v>292</v>
      </c>
      <c r="C116" s="74"/>
      <c r="D116" s="74"/>
      <c r="E116" s="75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73" t="s">
        <v>294</v>
      </c>
      <c r="C117" s="74"/>
      <c r="D117" s="74"/>
      <c r="E117" s="75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73" t="s">
        <v>295</v>
      </c>
      <c r="C118" s="74"/>
      <c r="D118" s="74"/>
      <c r="E118" s="75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9</v>
      </c>
      <c r="B119" s="73" t="s">
        <v>293</v>
      </c>
      <c r="C119" s="74"/>
      <c r="D119" s="74"/>
      <c r="E119" s="75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hidden="1" x14ac:dyDescent="0.25">
      <c r="A120" s="11"/>
      <c r="B120" s="10"/>
      <c r="C120" s="10"/>
      <c r="D120" s="11"/>
      <c r="E120" s="12" t="s">
        <v>26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2">
        <f>O114+O108</f>
        <v>23405.31</v>
      </c>
    </row>
    <row r="121" spans="1:15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x14ac:dyDescent="0.25">
      <c r="A122" s="91" t="s">
        <v>35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</row>
    <row r="123" spans="1:15" s="28" customFormat="1" hidden="1" x14ac:dyDescent="0.25">
      <c r="A123" s="39" t="s">
        <v>365</v>
      </c>
      <c r="B123" s="40" t="s">
        <v>36</v>
      </c>
      <c r="C123" s="40"/>
      <c r="D123" s="39" t="s">
        <v>9</v>
      </c>
      <c r="E123" s="40" t="s">
        <v>37</v>
      </c>
      <c r="F123" s="39">
        <f>SUM(F124:F128)</f>
        <v>4</v>
      </c>
      <c r="G123" s="39"/>
      <c r="H123" s="39"/>
      <c r="I123" s="39"/>
      <c r="J123" s="39">
        <f t="shared" ref="J123:K123" si="23">SUM(J124:J129)</f>
        <v>0</v>
      </c>
      <c r="K123" s="39">
        <f t="shared" si="23"/>
        <v>0</v>
      </c>
      <c r="L123" s="39">
        <f>SUM(L124:L129)</f>
        <v>0</v>
      </c>
      <c r="M123" s="39">
        <f t="shared" ref="M123:N123" si="24">SUM(M124:M129)</f>
        <v>0</v>
      </c>
      <c r="N123" s="39">
        <f t="shared" si="24"/>
        <v>0</v>
      </c>
      <c r="O123" s="41">
        <f>SUM(O124:O128)</f>
        <v>10402.36</v>
      </c>
    </row>
    <row r="124" spans="1:15" s="3" customFormat="1" hidden="1" x14ac:dyDescent="0.25">
      <c r="A124" s="20" t="s">
        <v>1</v>
      </c>
      <c r="B124" s="64" t="s">
        <v>198</v>
      </c>
      <c r="C124" s="65"/>
      <c r="D124" s="65"/>
      <c r="E124" s="66"/>
      <c r="F124" s="20"/>
      <c r="G124" s="20"/>
      <c r="H124" s="20"/>
      <c r="I124" s="20"/>
      <c r="J124" s="20"/>
      <c r="K124" s="20"/>
      <c r="L124" s="20"/>
      <c r="M124" s="20"/>
      <c r="N124" s="20"/>
      <c r="O124" s="21"/>
    </row>
    <row r="125" spans="1:15" s="3" customFormat="1" hidden="1" x14ac:dyDescent="0.25">
      <c r="A125" s="19" t="s">
        <v>9</v>
      </c>
      <c r="B125" s="73" t="s">
        <v>313</v>
      </c>
      <c r="C125" s="74"/>
      <c r="D125" s="74"/>
      <c r="E125" s="75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73" t="s">
        <v>311</v>
      </c>
      <c r="C126" s="74"/>
      <c r="D126" s="74"/>
      <c r="E126" s="75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73" t="s">
        <v>310</v>
      </c>
      <c r="C127" s="74"/>
      <c r="D127" s="74"/>
      <c r="E127" s="75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9</v>
      </c>
      <c r="B128" s="73" t="s">
        <v>312</v>
      </c>
      <c r="C128" s="74"/>
      <c r="D128" s="74"/>
      <c r="E128" s="75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28" customFormat="1" hidden="1" x14ac:dyDescent="0.25">
      <c r="A129" s="39" t="s">
        <v>366</v>
      </c>
      <c r="B129" s="40" t="s">
        <v>8</v>
      </c>
      <c r="C129" s="40"/>
      <c r="D129" s="39" t="s">
        <v>9</v>
      </c>
      <c r="E129" s="40" t="s">
        <v>38</v>
      </c>
      <c r="F129" s="39">
        <f>SUM(F130:F135)</f>
        <v>5</v>
      </c>
      <c r="G129" s="39"/>
      <c r="H129" s="39"/>
      <c r="I129" s="39"/>
      <c r="J129" s="39">
        <f t="shared" ref="J129:N129" si="25">SUM(J130:J135)</f>
        <v>0</v>
      </c>
      <c r="K129" s="39">
        <f t="shared" si="25"/>
        <v>0</v>
      </c>
      <c r="L129" s="39">
        <f t="shared" si="25"/>
        <v>0</v>
      </c>
      <c r="M129" s="39">
        <f t="shared" si="25"/>
        <v>0</v>
      </c>
      <c r="N129" s="39">
        <f t="shared" si="25"/>
        <v>0</v>
      </c>
      <c r="O129" s="41">
        <f>SUM(O130:O135)</f>
        <v>13002.95</v>
      </c>
    </row>
    <row r="130" spans="1:15" s="3" customFormat="1" hidden="1" x14ac:dyDescent="0.25">
      <c r="A130" s="20" t="s">
        <v>1</v>
      </c>
      <c r="B130" s="64" t="s">
        <v>198</v>
      </c>
      <c r="C130" s="65"/>
      <c r="D130" s="65"/>
      <c r="E130" s="66"/>
      <c r="F130" s="20"/>
      <c r="G130" s="20"/>
      <c r="H130" s="20"/>
      <c r="I130" s="20"/>
      <c r="J130" s="20"/>
      <c r="K130" s="20"/>
      <c r="L130" s="20"/>
      <c r="M130" s="20"/>
      <c r="N130" s="20"/>
      <c r="O130" s="21"/>
    </row>
    <row r="131" spans="1:15" s="3" customFormat="1" hidden="1" x14ac:dyDescent="0.25">
      <c r="A131" s="19" t="s">
        <v>9</v>
      </c>
      <c r="B131" s="73" t="s">
        <v>419</v>
      </c>
      <c r="C131" s="74"/>
      <c r="D131" s="74"/>
      <c r="E131" s="75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73" t="s">
        <v>276</v>
      </c>
      <c r="C132" s="74"/>
      <c r="D132" s="74"/>
      <c r="E132" s="75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73" t="s">
        <v>275</v>
      </c>
      <c r="C133" s="74"/>
      <c r="D133" s="74"/>
      <c r="E133" s="75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73" t="s">
        <v>277</v>
      </c>
      <c r="C134" s="74"/>
      <c r="D134" s="74"/>
      <c r="E134" s="75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9</v>
      </c>
      <c r="B135" s="73" t="s">
        <v>278</v>
      </c>
      <c r="C135" s="74"/>
      <c r="D135" s="74"/>
      <c r="E135" s="75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28" customFormat="1" hidden="1" x14ac:dyDescent="0.25">
      <c r="A136" s="39" t="s">
        <v>367</v>
      </c>
      <c r="B136" s="40" t="s">
        <v>445</v>
      </c>
      <c r="C136" s="40"/>
      <c r="D136" s="39" t="s">
        <v>9</v>
      </c>
      <c r="E136" s="40" t="s">
        <v>39</v>
      </c>
      <c r="F136" s="39">
        <f>SUM(F137:F152)</f>
        <v>14</v>
      </c>
      <c r="G136" s="39"/>
      <c r="H136" s="39"/>
      <c r="I136" s="39"/>
      <c r="J136" s="39">
        <f t="shared" ref="J136:K136" si="26">SUM(J137:J142)</f>
        <v>0</v>
      </c>
      <c r="K136" s="39">
        <f t="shared" si="26"/>
        <v>0</v>
      </c>
      <c r="L136" s="39">
        <f>SUM(L137:L142)</f>
        <v>1</v>
      </c>
      <c r="M136" s="39">
        <f t="shared" ref="M136:N136" si="27">SUM(M137:M142)</f>
        <v>0</v>
      </c>
      <c r="N136" s="39">
        <f t="shared" si="27"/>
        <v>0</v>
      </c>
      <c r="O136" s="41">
        <f>SUM(O137:O159)</f>
        <v>40203.279999999999</v>
      </c>
    </row>
    <row r="137" spans="1:15" s="3" customFormat="1" hidden="1" x14ac:dyDescent="0.25">
      <c r="A137" s="20" t="s">
        <v>1</v>
      </c>
      <c r="B137" s="64" t="s">
        <v>198</v>
      </c>
      <c r="C137" s="65"/>
      <c r="D137" s="65"/>
      <c r="E137" s="66"/>
      <c r="F137" s="20"/>
      <c r="G137" s="20"/>
      <c r="H137" s="20"/>
      <c r="I137" s="20"/>
      <c r="J137" s="20"/>
      <c r="K137" s="20"/>
      <c r="L137" s="20"/>
      <c r="M137" s="20"/>
      <c r="N137" s="20"/>
      <c r="O137" s="21"/>
    </row>
    <row r="138" spans="1:15" s="3" customFormat="1" hidden="1" x14ac:dyDescent="0.25">
      <c r="A138" s="19" t="s">
        <v>9</v>
      </c>
      <c r="B138" s="83" t="s">
        <v>235</v>
      </c>
      <c r="C138" s="84"/>
      <c r="D138" s="84"/>
      <c r="E138" s="85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</row>
    <row r="139" spans="1:15" s="3" customFormat="1" hidden="1" x14ac:dyDescent="0.25">
      <c r="A139" s="19" t="s">
        <v>9</v>
      </c>
      <c r="B139" s="73" t="s">
        <v>225</v>
      </c>
      <c r="C139" s="74"/>
      <c r="D139" s="74"/>
      <c r="E139" s="75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</row>
    <row r="140" spans="1:15" s="3" customFormat="1" hidden="1" x14ac:dyDescent="0.25">
      <c r="A140" s="19" t="s">
        <v>9</v>
      </c>
      <c r="B140" s="73" t="s">
        <v>226</v>
      </c>
      <c r="C140" s="74"/>
      <c r="D140" s="74"/>
      <c r="E140" s="75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73" t="s">
        <v>227</v>
      </c>
      <c r="C141" s="74"/>
      <c r="D141" s="74"/>
      <c r="E141" s="75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73" t="s">
        <v>236</v>
      </c>
      <c r="C142" s="74"/>
      <c r="D142" s="74"/>
      <c r="E142" s="75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73" t="s">
        <v>228</v>
      </c>
      <c r="C143" s="74"/>
      <c r="D143" s="74"/>
      <c r="E143" s="75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73" t="s">
        <v>229</v>
      </c>
      <c r="C144" s="74"/>
      <c r="D144" s="74"/>
      <c r="E144" s="75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73" t="s">
        <v>230</v>
      </c>
      <c r="C145" s="74"/>
      <c r="D145" s="74"/>
      <c r="E145" s="75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73" t="s">
        <v>231</v>
      </c>
      <c r="C146" s="74"/>
      <c r="D146" s="74"/>
      <c r="E146" s="75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83" t="s">
        <v>233</v>
      </c>
      <c r="C147" s="84"/>
      <c r="D147" s="84"/>
      <c r="E147" s="85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73" t="s">
        <v>232</v>
      </c>
      <c r="C148" s="74"/>
      <c r="D148" s="74"/>
      <c r="E148" s="75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73" t="s">
        <v>234</v>
      </c>
      <c r="C149" s="74"/>
      <c r="D149" s="74"/>
      <c r="E149" s="75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73" t="s">
        <v>222</v>
      </c>
      <c r="C150" s="74"/>
      <c r="D150" s="74"/>
      <c r="E150" s="75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73" t="s">
        <v>224</v>
      </c>
      <c r="C151" s="74"/>
      <c r="D151" s="74"/>
      <c r="E151" s="75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9</v>
      </c>
      <c r="B152" s="73" t="s">
        <v>223</v>
      </c>
      <c r="C152" s="74"/>
      <c r="D152" s="74"/>
      <c r="E152" s="75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3" customFormat="1" hidden="1" x14ac:dyDescent="0.25">
      <c r="A159" s="19"/>
      <c r="B159" s="18" t="s">
        <v>52</v>
      </c>
      <c r="C159" s="18"/>
      <c r="D159" s="19" t="s">
        <v>9</v>
      </c>
      <c r="E159" s="18" t="s">
        <v>53</v>
      </c>
      <c r="F159" s="20"/>
      <c r="G159" s="20"/>
      <c r="H159" s="20"/>
      <c r="I159" s="20"/>
      <c r="J159" s="20" t="s">
        <v>11</v>
      </c>
      <c r="K159" s="20" t="s">
        <v>11</v>
      </c>
      <c r="L159" s="20" t="s">
        <v>11</v>
      </c>
      <c r="M159" s="20" t="s">
        <v>11</v>
      </c>
      <c r="N159" s="20" t="s">
        <v>11</v>
      </c>
      <c r="O159" s="21"/>
    </row>
    <row r="160" spans="1:15" s="28" customFormat="1" hidden="1" x14ac:dyDescent="0.25">
      <c r="A160" s="39" t="s">
        <v>368</v>
      </c>
      <c r="B160" s="40" t="s">
        <v>54</v>
      </c>
      <c r="C160" s="40"/>
      <c r="D160" s="39" t="s">
        <v>9</v>
      </c>
      <c r="E160" s="40" t="s">
        <v>55</v>
      </c>
      <c r="F160" s="39">
        <f>SUM(F161:F162)</f>
        <v>1</v>
      </c>
      <c r="G160" s="39"/>
      <c r="H160" s="39"/>
      <c r="I160" s="39"/>
      <c r="J160" s="39">
        <f t="shared" ref="J160:K160" si="28">SUM(J161:J166)</f>
        <v>0</v>
      </c>
      <c r="K160" s="39">
        <f t="shared" si="28"/>
        <v>0</v>
      </c>
      <c r="L160" s="39">
        <f>SUM(L161:L162)</f>
        <v>0</v>
      </c>
      <c r="M160" s="39">
        <f t="shared" ref="M160:N160" si="29">SUM(M161:M166)</f>
        <v>0</v>
      </c>
      <c r="N160" s="39">
        <f t="shared" si="29"/>
        <v>0</v>
      </c>
      <c r="O160" s="41">
        <f>SUM(O161:O162)</f>
        <v>2600.59</v>
      </c>
    </row>
    <row r="161" spans="1:15" s="3" customFormat="1" hidden="1" x14ac:dyDescent="0.25">
      <c r="A161" s="20" t="s">
        <v>1</v>
      </c>
      <c r="B161" s="64" t="s">
        <v>198</v>
      </c>
      <c r="C161" s="65"/>
      <c r="D161" s="65"/>
      <c r="E161" s="66"/>
      <c r="F161" s="20"/>
      <c r="G161" s="20"/>
      <c r="H161" s="20"/>
      <c r="I161" s="20"/>
      <c r="J161" s="20"/>
      <c r="K161" s="20"/>
      <c r="L161" s="20"/>
      <c r="M161" s="20"/>
      <c r="N161" s="20"/>
      <c r="O161" s="21"/>
    </row>
    <row r="162" spans="1:15" s="3" customFormat="1" hidden="1" x14ac:dyDescent="0.25">
      <c r="A162" s="19" t="s">
        <v>9</v>
      </c>
      <c r="B162" s="73" t="s">
        <v>273</v>
      </c>
      <c r="C162" s="74"/>
      <c r="D162" s="74"/>
      <c r="E162" s="75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</row>
    <row r="163" spans="1:15" s="28" customFormat="1" hidden="1" x14ac:dyDescent="0.25">
      <c r="A163" s="39" t="s">
        <v>369</v>
      </c>
      <c r="B163" s="40" t="s">
        <v>56</v>
      </c>
      <c r="C163" s="40"/>
      <c r="D163" s="39" t="s">
        <v>9</v>
      </c>
      <c r="E163" s="40" t="s">
        <v>57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</row>
    <row r="164" spans="1:15" s="3" customFormat="1" hidden="1" x14ac:dyDescent="0.25">
      <c r="A164" s="20" t="s">
        <v>1</v>
      </c>
      <c r="B164" s="64" t="s">
        <v>198</v>
      </c>
      <c r="C164" s="65"/>
      <c r="D164" s="65"/>
      <c r="E164" s="66"/>
      <c r="F164" s="20"/>
      <c r="G164" s="20"/>
      <c r="H164" s="20"/>
      <c r="I164" s="20"/>
      <c r="J164" s="20"/>
      <c r="K164" s="20"/>
      <c r="L164" s="20"/>
      <c r="M164" s="20"/>
      <c r="N164" s="20"/>
      <c r="O164" s="21"/>
    </row>
    <row r="165" spans="1:15" s="3" customFormat="1" hidden="1" x14ac:dyDescent="0.25">
      <c r="A165" s="19" t="s">
        <v>9</v>
      </c>
      <c r="B165" s="73" t="s">
        <v>324</v>
      </c>
      <c r="C165" s="74"/>
      <c r="D165" s="74"/>
      <c r="E165" s="75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</row>
    <row r="166" spans="1:15" s="3" customFormat="1" hidden="1" x14ac:dyDescent="0.25">
      <c r="A166" s="19"/>
      <c r="B166" s="31" t="s">
        <v>207</v>
      </c>
      <c r="C166" s="31"/>
      <c r="D166" s="31" t="s">
        <v>207</v>
      </c>
      <c r="E166" s="31" t="s">
        <v>207</v>
      </c>
      <c r="F166" s="20"/>
      <c r="G166" s="20"/>
      <c r="H166" s="20"/>
      <c r="I166" s="20"/>
      <c r="J166" s="20" t="s">
        <v>11</v>
      </c>
      <c r="K166" s="20" t="s">
        <v>11</v>
      </c>
      <c r="L166" s="20"/>
      <c r="M166" s="20" t="s">
        <v>11</v>
      </c>
      <c r="N166" s="20" t="s">
        <v>11</v>
      </c>
      <c r="O166" s="21"/>
    </row>
    <row r="167" spans="1:15" s="28" customFormat="1" x14ac:dyDescent="0.25">
      <c r="A167" s="39" t="s">
        <v>370</v>
      </c>
      <c r="B167" s="40" t="s">
        <v>58</v>
      </c>
      <c r="C167" s="40"/>
      <c r="D167" s="39" t="s">
        <v>12</v>
      </c>
      <c r="E167" s="40" t="s">
        <v>59</v>
      </c>
      <c r="F167" s="39">
        <f>SUM(F168:F183)</f>
        <v>0</v>
      </c>
      <c r="G167" s="39">
        <f>SUM(G168:G183)</f>
        <v>0</v>
      </c>
      <c r="H167" s="39">
        <f t="shared" ref="H167:L167" si="30">SUM(H168:H183)</f>
        <v>0</v>
      </c>
      <c r="I167" s="39">
        <f t="shared" si="30"/>
        <v>14</v>
      </c>
      <c r="J167" s="39">
        <f t="shared" si="30"/>
        <v>0</v>
      </c>
      <c r="K167" s="39">
        <f t="shared" si="30"/>
        <v>0</v>
      </c>
      <c r="L167" s="39">
        <f t="shared" si="30"/>
        <v>1</v>
      </c>
      <c r="M167" s="39">
        <f t="shared" ref="M167:N167" si="31">SUM(M168:M174)</f>
        <v>0</v>
      </c>
      <c r="N167" s="39">
        <f t="shared" si="31"/>
        <v>0</v>
      </c>
      <c r="O167" s="41">
        <f>SUM(O168:O183)</f>
        <v>61317.789999999994</v>
      </c>
    </row>
    <row r="168" spans="1:15" s="28" customFormat="1" x14ac:dyDescent="0.25">
      <c r="A168" s="20" t="s">
        <v>1</v>
      </c>
      <c r="B168" s="64" t="s">
        <v>198</v>
      </c>
      <c r="C168" s="65"/>
      <c r="D168" s="65"/>
      <c r="E168" s="66"/>
      <c r="F168" s="20"/>
      <c r="G168" s="20"/>
      <c r="H168" s="20"/>
      <c r="I168" s="20"/>
      <c r="J168" s="20"/>
      <c r="K168" s="20"/>
      <c r="L168" s="20"/>
      <c r="M168" s="20"/>
      <c r="N168" s="20"/>
      <c r="O168" s="21"/>
    </row>
    <row r="169" spans="1:15" s="3" customFormat="1" x14ac:dyDescent="0.25">
      <c r="A169" s="19" t="s">
        <v>12</v>
      </c>
      <c r="B169" s="61" t="s">
        <v>501</v>
      </c>
      <c r="C169" s="63" t="s">
        <v>502</v>
      </c>
      <c r="D169" s="60"/>
      <c r="E169" s="60"/>
      <c r="F169" s="20"/>
      <c r="G169" s="20"/>
      <c r="H169" s="20"/>
      <c r="I169" s="20">
        <v>1</v>
      </c>
      <c r="J169" s="20"/>
      <c r="K169" s="20"/>
      <c r="L169" s="20"/>
      <c r="M169" s="20"/>
      <c r="N169" s="20"/>
      <c r="O169" s="30">
        <v>3962.46</v>
      </c>
    </row>
    <row r="170" spans="1:15" s="3" customFormat="1" x14ac:dyDescent="0.25">
      <c r="A170" s="19" t="s">
        <v>12</v>
      </c>
      <c r="B170" s="61" t="s">
        <v>326</v>
      </c>
      <c r="C170" s="63" t="s">
        <v>483</v>
      </c>
      <c r="D170" s="61"/>
      <c r="E170" s="61"/>
      <c r="F170" s="20"/>
      <c r="G170" s="20"/>
      <c r="H170" s="20"/>
      <c r="I170" s="20">
        <v>1</v>
      </c>
      <c r="J170" s="20"/>
      <c r="K170" s="20"/>
      <c r="L170" s="20"/>
      <c r="M170" s="20"/>
      <c r="N170" s="20"/>
      <c r="O170" s="30">
        <v>3962.46</v>
      </c>
    </row>
    <row r="171" spans="1:15" s="3" customFormat="1" x14ac:dyDescent="0.25">
      <c r="A171" s="19" t="s">
        <v>12</v>
      </c>
      <c r="B171" s="61" t="s">
        <v>472</v>
      </c>
      <c r="C171" s="63" t="s">
        <v>484</v>
      </c>
      <c r="D171" s="61"/>
      <c r="E171" s="61"/>
      <c r="F171" s="20"/>
      <c r="G171" s="20"/>
      <c r="H171" s="20"/>
      <c r="I171" s="20">
        <v>1</v>
      </c>
      <c r="J171" s="20"/>
      <c r="K171" s="20"/>
      <c r="L171" s="20"/>
      <c r="M171" s="20"/>
      <c r="N171" s="20"/>
      <c r="O171" s="30">
        <v>3962.46</v>
      </c>
    </row>
    <row r="172" spans="1:15" s="3" customFormat="1" x14ac:dyDescent="0.25">
      <c r="A172" s="19" t="s">
        <v>12</v>
      </c>
      <c r="B172" s="61" t="s">
        <v>474</v>
      </c>
      <c r="C172" s="63" t="s">
        <v>485</v>
      </c>
      <c r="D172" s="61"/>
      <c r="E172" s="61"/>
      <c r="F172" s="20"/>
      <c r="G172" s="20"/>
      <c r="H172" s="20"/>
      <c r="I172" s="20">
        <v>1</v>
      </c>
      <c r="J172" s="20"/>
      <c r="K172" s="20"/>
      <c r="L172" s="20"/>
      <c r="M172" s="20"/>
      <c r="N172" s="20"/>
      <c r="O172" s="30">
        <v>3962.46</v>
      </c>
    </row>
    <row r="173" spans="1:15" s="3" customFormat="1" x14ac:dyDescent="0.25">
      <c r="A173" s="19" t="s">
        <v>12</v>
      </c>
      <c r="B173" s="61" t="s">
        <v>497</v>
      </c>
      <c r="C173" s="63" t="s">
        <v>498</v>
      </c>
      <c r="D173" s="61"/>
      <c r="E173" s="61"/>
      <c r="F173" s="20"/>
      <c r="G173" s="20"/>
      <c r="H173" s="20"/>
      <c r="I173" s="20">
        <v>1</v>
      </c>
      <c r="J173" s="20"/>
      <c r="K173" s="20"/>
      <c r="L173" s="20"/>
      <c r="M173" s="20"/>
      <c r="N173" s="20"/>
      <c r="O173" s="30">
        <v>3962.46</v>
      </c>
    </row>
    <row r="174" spans="1:15" s="3" customFormat="1" x14ac:dyDescent="0.25">
      <c r="A174" s="19" t="s">
        <v>12</v>
      </c>
      <c r="B174" s="61" t="s">
        <v>481</v>
      </c>
      <c r="C174" s="63" t="s">
        <v>486</v>
      </c>
      <c r="D174" s="61"/>
      <c r="E174" s="61"/>
      <c r="F174" s="20"/>
      <c r="G174" s="20"/>
      <c r="H174" s="20"/>
      <c r="I174" s="20">
        <v>1</v>
      </c>
      <c r="J174" s="20"/>
      <c r="K174" s="20"/>
      <c r="L174" s="20"/>
      <c r="M174" s="20"/>
      <c r="N174" s="20"/>
      <c r="O174" s="30">
        <v>3962.46</v>
      </c>
    </row>
    <row r="175" spans="1:15" s="3" customFormat="1" x14ac:dyDescent="0.25">
      <c r="A175" s="19" t="s">
        <v>12</v>
      </c>
      <c r="B175" s="61" t="s">
        <v>503</v>
      </c>
      <c r="C175" s="63" t="s">
        <v>504</v>
      </c>
      <c r="D175" s="61"/>
      <c r="E175" s="61"/>
      <c r="F175" s="20"/>
      <c r="G175" s="20"/>
      <c r="H175" s="20"/>
      <c r="I175" s="20">
        <v>1</v>
      </c>
      <c r="J175" s="20"/>
      <c r="K175" s="20"/>
      <c r="L175" s="20"/>
      <c r="M175" s="20"/>
      <c r="N175" s="20"/>
      <c r="O175" s="30">
        <v>3962.46</v>
      </c>
    </row>
    <row r="176" spans="1:15" s="3" customFormat="1" x14ac:dyDescent="0.25">
      <c r="A176" s="19" t="s">
        <v>12</v>
      </c>
      <c r="B176" s="61" t="s">
        <v>471</v>
      </c>
      <c r="C176" s="63" t="s">
        <v>487</v>
      </c>
      <c r="D176" s="61"/>
      <c r="E176" s="61"/>
      <c r="F176" s="20"/>
      <c r="G176" s="20"/>
      <c r="H176" s="20"/>
      <c r="I176" s="20">
        <v>1</v>
      </c>
      <c r="J176" s="20"/>
      <c r="K176" s="20"/>
      <c r="L176" s="20"/>
      <c r="M176" s="20"/>
      <c r="N176" s="20"/>
      <c r="O176" s="30">
        <v>3962.46</v>
      </c>
    </row>
    <row r="177" spans="1:15" s="3" customFormat="1" x14ac:dyDescent="0.25">
      <c r="A177" s="19" t="s">
        <v>12</v>
      </c>
      <c r="B177" s="62" t="s">
        <v>492</v>
      </c>
      <c r="C177" s="63" t="s">
        <v>493</v>
      </c>
      <c r="D177" s="61"/>
      <c r="E177" s="61"/>
      <c r="F177" s="20"/>
      <c r="G177" s="20"/>
      <c r="H177" s="20"/>
      <c r="I177" s="20">
        <v>1</v>
      </c>
      <c r="J177" s="20"/>
      <c r="K177" s="20"/>
      <c r="L177" s="20"/>
      <c r="M177" s="20"/>
      <c r="N177" s="20"/>
      <c r="O177" s="30">
        <v>3962.46</v>
      </c>
    </row>
    <row r="178" spans="1:15" s="3" customFormat="1" x14ac:dyDescent="0.25">
      <c r="A178" s="19" t="s">
        <v>12</v>
      </c>
      <c r="B178" s="61" t="s">
        <v>473</v>
      </c>
      <c r="C178" s="63" t="s">
        <v>488</v>
      </c>
      <c r="D178" s="61"/>
      <c r="E178" s="61"/>
      <c r="F178" s="20"/>
      <c r="G178" s="20"/>
      <c r="H178" s="20"/>
      <c r="I178" s="20">
        <v>1</v>
      </c>
      <c r="J178" s="20"/>
      <c r="K178" s="20"/>
      <c r="L178" s="20"/>
      <c r="M178" s="20"/>
      <c r="N178" s="20"/>
      <c r="O178" s="30">
        <v>3962.46</v>
      </c>
    </row>
    <row r="179" spans="1:15" s="3" customFormat="1" x14ac:dyDescent="0.25">
      <c r="A179" s="19" t="s">
        <v>12</v>
      </c>
      <c r="B179" s="61" t="s">
        <v>494</v>
      </c>
      <c r="C179" s="63" t="s">
        <v>495</v>
      </c>
      <c r="D179" s="61"/>
      <c r="E179" s="61"/>
      <c r="F179" s="20"/>
      <c r="G179" s="20"/>
      <c r="H179" s="20"/>
      <c r="I179" s="20">
        <v>1</v>
      </c>
      <c r="J179" s="20"/>
      <c r="K179" s="20"/>
      <c r="L179" s="20"/>
      <c r="M179" s="20"/>
      <c r="N179" s="20"/>
      <c r="O179" s="30">
        <v>3962.46</v>
      </c>
    </row>
    <row r="180" spans="1:15" s="3" customFormat="1" x14ac:dyDescent="0.25">
      <c r="A180" s="19" t="s">
        <v>12</v>
      </c>
      <c r="B180" s="61" t="s">
        <v>499</v>
      </c>
      <c r="C180" s="63" t="s">
        <v>496</v>
      </c>
      <c r="D180" s="61"/>
      <c r="E180" s="61"/>
      <c r="F180" s="20"/>
      <c r="G180" s="20"/>
      <c r="H180" s="20"/>
      <c r="I180" s="20">
        <v>1</v>
      </c>
      <c r="J180" s="20"/>
      <c r="K180" s="20"/>
      <c r="L180" s="20"/>
      <c r="M180" s="20"/>
      <c r="N180" s="20"/>
      <c r="O180" s="30">
        <v>3962.46</v>
      </c>
    </row>
    <row r="181" spans="1:15" s="3" customFormat="1" x14ac:dyDescent="0.25">
      <c r="A181" s="19" t="s">
        <v>12</v>
      </c>
      <c r="B181" s="61" t="s">
        <v>500</v>
      </c>
      <c r="C181" s="63" t="s">
        <v>489</v>
      </c>
      <c r="D181" s="61"/>
      <c r="E181" s="61"/>
      <c r="F181" s="20"/>
      <c r="G181" s="20"/>
      <c r="H181" s="20"/>
      <c r="I181" s="20">
        <v>1</v>
      </c>
      <c r="J181" s="20"/>
      <c r="K181" s="20"/>
      <c r="L181" s="20"/>
      <c r="M181" s="20"/>
      <c r="N181" s="20"/>
      <c r="O181" s="30">
        <v>3962.46</v>
      </c>
    </row>
    <row r="182" spans="1:15" s="3" customFormat="1" x14ac:dyDescent="0.25">
      <c r="A182" s="19" t="s">
        <v>9</v>
      </c>
      <c r="B182" s="61" t="s">
        <v>327</v>
      </c>
      <c r="C182" s="63" t="s">
        <v>490</v>
      </c>
      <c r="D182" s="61"/>
      <c r="E182" s="61"/>
      <c r="F182" s="20"/>
      <c r="G182" s="20"/>
      <c r="H182" s="20"/>
      <c r="I182" s="20"/>
      <c r="J182" s="20"/>
      <c r="K182" s="20"/>
      <c r="L182" s="20">
        <v>1</v>
      </c>
      <c r="M182" s="20"/>
      <c r="N182" s="20"/>
      <c r="O182" s="30">
        <v>5843.35</v>
      </c>
    </row>
    <row r="183" spans="1:15" s="3" customFormat="1" x14ac:dyDescent="0.25">
      <c r="A183" s="19" t="s">
        <v>12</v>
      </c>
      <c r="B183" s="61" t="s">
        <v>480</v>
      </c>
      <c r="C183" s="63" t="s">
        <v>491</v>
      </c>
      <c r="D183" s="61"/>
      <c r="E183" s="61"/>
      <c r="F183" s="20"/>
      <c r="G183" s="20"/>
      <c r="H183" s="20"/>
      <c r="I183" s="20">
        <v>1</v>
      </c>
      <c r="J183" s="20"/>
      <c r="K183" s="20"/>
      <c r="L183" s="20"/>
      <c r="M183" s="20"/>
      <c r="N183" s="20"/>
      <c r="O183" s="30">
        <v>3962.46</v>
      </c>
    </row>
    <row r="184" spans="1:15" s="28" customFormat="1" hidden="1" x14ac:dyDescent="0.25">
      <c r="A184" s="39" t="s">
        <v>371</v>
      </c>
      <c r="B184" s="40" t="s">
        <v>60</v>
      </c>
      <c r="C184" s="40"/>
      <c r="D184" s="39" t="s">
        <v>12</v>
      </c>
      <c r="E184" s="40" t="s">
        <v>61</v>
      </c>
      <c r="F184" s="39">
        <f>SUM(F185:F205)</f>
        <v>19</v>
      </c>
      <c r="G184" s="39"/>
      <c r="H184" s="39"/>
      <c r="I184" s="39"/>
      <c r="J184" s="39">
        <f t="shared" ref="J184:K184" si="32">SUM(J185:J190)</f>
        <v>0</v>
      </c>
      <c r="K184" s="39">
        <f t="shared" si="32"/>
        <v>0</v>
      </c>
      <c r="L184" s="39">
        <f>SUM(L185:L205)</f>
        <v>1</v>
      </c>
      <c r="M184" s="39">
        <f t="shared" ref="M184:N184" si="33">SUM(M185:M190)</f>
        <v>0</v>
      </c>
      <c r="N184" s="39">
        <f t="shared" si="33"/>
        <v>0</v>
      </c>
      <c r="O184" s="41">
        <f>SUM(O185:O205)</f>
        <v>54073.579999999973</v>
      </c>
    </row>
    <row r="185" spans="1:15" s="28" customFormat="1" hidden="1" x14ac:dyDescent="0.25">
      <c r="A185" s="20" t="s">
        <v>1</v>
      </c>
      <c r="B185" s="64" t="s">
        <v>198</v>
      </c>
      <c r="C185" s="65"/>
      <c r="D185" s="65"/>
      <c r="E185" s="66"/>
      <c r="F185" s="20"/>
      <c r="G185" s="20"/>
      <c r="H185" s="20"/>
      <c r="I185" s="20"/>
      <c r="J185" s="20"/>
      <c r="K185" s="20"/>
      <c r="L185" s="20"/>
      <c r="M185" s="20"/>
      <c r="N185" s="20"/>
      <c r="O185" s="21"/>
    </row>
    <row r="186" spans="1:15" s="3" customFormat="1" hidden="1" x14ac:dyDescent="0.25">
      <c r="A186" s="19" t="s">
        <v>12</v>
      </c>
      <c r="B186" s="73" t="s">
        <v>328</v>
      </c>
      <c r="C186" s="74"/>
      <c r="D186" s="74"/>
      <c r="E186" s="75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73" t="s">
        <v>329</v>
      </c>
      <c r="C187" s="74"/>
      <c r="D187" s="74"/>
      <c r="E187" s="75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73" t="s">
        <v>330</v>
      </c>
      <c r="C188" s="74"/>
      <c r="D188" s="74"/>
      <c r="E188" s="75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73" t="s">
        <v>331</v>
      </c>
      <c r="C189" s="74"/>
      <c r="D189" s="74"/>
      <c r="E189" s="75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73" t="s">
        <v>332</v>
      </c>
      <c r="C190" s="74"/>
      <c r="D190" s="74"/>
      <c r="E190" s="75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73" t="s">
        <v>333</v>
      </c>
      <c r="C191" s="74"/>
      <c r="D191" s="74"/>
      <c r="E191" s="75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73" t="s">
        <v>334</v>
      </c>
      <c r="C192" s="74"/>
      <c r="D192" s="74"/>
      <c r="E192" s="75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73" t="s">
        <v>335</v>
      </c>
      <c r="C193" s="74"/>
      <c r="D193" s="74"/>
      <c r="E193" s="75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73" t="s">
        <v>336</v>
      </c>
      <c r="C194" s="74"/>
      <c r="D194" s="74"/>
      <c r="E194" s="75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73" t="s">
        <v>337</v>
      </c>
      <c r="C195" s="74"/>
      <c r="D195" s="74"/>
      <c r="E195" s="75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73" t="s">
        <v>338</v>
      </c>
      <c r="C196" s="74"/>
      <c r="D196" s="74"/>
      <c r="E196" s="75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73" t="s">
        <v>339</v>
      </c>
      <c r="C197" s="74"/>
      <c r="D197" s="74"/>
      <c r="E197" s="75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12</v>
      </c>
      <c r="B198" s="73" t="s">
        <v>340</v>
      </c>
      <c r="C198" s="74"/>
      <c r="D198" s="74"/>
      <c r="E198" s="75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</row>
    <row r="199" spans="1:15" s="3" customFormat="1" hidden="1" x14ac:dyDescent="0.25">
      <c r="A199" s="19" t="s">
        <v>12</v>
      </c>
      <c r="B199" s="73" t="s">
        <v>341</v>
      </c>
      <c r="C199" s="74"/>
      <c r="D199" s="74"/>
      <c r="E199" s="75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73" t="s">
        <v>342</v>
      </c>
      <c r="C200" s="74"/>
      <c r="D200" s="74"/>
      <c r="E200" s="75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73" t="s">
        <v>343</v>
      </c>
      <c r="C201" s="74"/>
      <c r="D201" s="74"/>
      <c r="E201" s="75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73" t="s">
        <v>344</v>
      </c>
      <c r="C202" s="74"/>
      <c r="D202" s="74"/>
      <c r="E202" s="75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73" t="s">
        <v>345</v>
      </c>
      <c r="C203" s="74"/>
      <c r="D203" s="74"/>
      <c r="E203" s="75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73" t="s">
        <v>346</v>
      </c>
      <c r="C204" s="74"/>
      <c r="D204" s="74"/>
      <c r="E204" s="75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12</v>
      </c>
      <c r="B205" s="70" t="s">
        <v>347</v>
      </c>
      <c r="C205" s="71"/>
      <c r="D205" s="71"/>
      <c r="E205" s="72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28" customFormat="1" hidden="1" x14ac:dyDescent="0.25">
      <c r="A206" s="39" t="s">
        <v>372</v>
      </c>
      <c r="B206" s="40" t="s">
        <v>62</v>
      </c>
      <c r="C206" s="40"/>
      <c r="D206" s="39" t="s">
        <v>9</v>
      </c>
      <c r="E206" s="40" t="s">
        <v>63</v>
      </c>
      <c r="F206" s="39">
        <f>SUM(F207:F208)</f>
        <v>1</v>
      </c>
      <c r="G206" s="39"/>
      <c r="H206" s="39"/>
      <c r="I206" s="39"/>
      <c r="J206" s="39">
        <f t="shared" ref="J206:N206" si="34">SUM(J207:J212)</f>
        <v>0</v>
      </c>
      <c r="K206" s="39">
        <f t="shared" si="34"/>
        <v>0</v>
      </c>
      <c r="L206" s="39">
        <f t="shared" si="34"/>
        <v>0</v>
      </c>
      <c r="M206" s="39">
        <f t="shared" si="34"/>
        <v>0</v>
      </c>
      <c r="N206" s="39">
        <f t="shared" si="34"/>
        <v>0</v>
      </c>
      <c r="O206" s="41">
        <f>SUM(O207:O208)</f>
        <v>2600.59</v>
      </c>
    </row>
    <row r="207" spans="1:15" s="3" customFormat="1" hidden="1" x14ac:dyDescent="0.25">
      <c r="A207" s="20" t="s">
        <v>1</v>
      </c>
      <c r="B207" s="64" t="s">
        <v>198</v>
      </c>
      <c r="C207" s="65"/>
      <c r="D207" s="65"/>
      <c r="E207" s="66"/>
      <c r="F207" s="20"/>
      <c r="G207" s="20"/>
      <c r="H207" s="20"/>
      <c r="I207" s="20"/>
      <c r="J207" s="20"/>
      <c r="K207" s="20"/>
      <c r="L207" s="20"/>
      <c r="M207" s="20"/>
      <c r="N207" s="20"/>
      <c r="O207" s="21"/>
    </row>
    <row r="208" spans="1:15" s="3" customFormat="1" hidden="1" x14ac:dyDescent="0.25">
      <c r="A208" s="19" t="s">
        <v>9</v>
      </c>
      <c r="B208" s="73" t="s">
        <v>246</v>
      </c>
      <c r="C208" s="74"/>
      <c r="D208" s="74"/>
      <c r="E208" s="75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</row>
    <row r="209" spans="1:15" s="28" customFormat="1" hidden="1" x14ac:dyDescent="0.25">
      <c r="A209" s="39" t="s">
        <v>373</v>
      </c>
      <c r="B209" s="40" t="s">
        <v>64</v>
      </c>
      <c r="C209" s="40"/>
      <c r="D209" s="39" t="s">
        <v>9</v>
      </c>
      <c r="E209" s="40" t="s">
        <v>65</v>
      </c>
      <c r="F209" s="39">
        <f>SUM(F210:F214)</f>
        <v>1</v>
      </c>
      <c r="G209" s="39"/>
      <c r="H209" s="39"/>
      <c r="I209" s="39"/>
      <c r="J209" s="39">
        <f t="shared" ref="J209:N209" si="35">SUM(J210:J215)</f>
        <v>0</v>
      </c>
      <c r="K209" s="39">
        <f t="shared" si="35"/>
        <v>0</v>
      </c>
      <c r="L209" s="39">
        <f t="shared" si="35"/>
        <v>0</v>
      </c>
      <c r="M209" s="39">
        <f t="shared" si="35"/>
        <v>0</v>
      </c>
      <c r="N209" s="39">
        <f t="shared" si="35"/>
        <v>0</v>
      </c>
      <c r="O209" s="41">
        <f>SUM(O210:O214)</f>
        <v>2600.59</v>
      </c>
    </row>
    <row r="210" spans="1:15" s="3" customFormat="1" hidden="1" x14ac:dyDescent="0.25">
      <c r="A210" s="20" t="s">
        <v>1</v>
      </c>
      <c r="B210" s="64" t="s">
        <v>198</v>
      </c>
      <c r="C210" s="65"/>
      <c r="D210" s="65"/>
      <c r="E210" s="66"/>
      <c r="F210" s="20"/>
      <c r="G210" s="20"/>
      <c r="H210" s="20"/>
      <c r="I210" s="20"/>
      <c r="J210" s="20"/>
      <c r="K210" s="20"/>
      <c r="L210" s="20"/>
      <c r="M210" s="20"/>
      <c r="N210" s="20"/>
      <c r="O210" s="21"/>
    </row>
    <row r="211" spans="1:15" s="3" customFormat="1" hidden="1" x14ac:dyDescent="0.25">
      <c r="A211" s="19" t="s">
        <v>9</v>
      </c>
      <c r="B211" s="73" t="s">
        <v>211</v>
      </c>
      <c r="C211" s="74"/>
      <c r="D211" s="74"/>
      <c r="E211" s="75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t="24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3" customFormat="1" hidden="1" x14ac:dyDescent="0.25">
      <c r="A215" s="19"/>
      <c r="B215" s="18" t="s">
        <v>72</v>
      </c>
      <c r="C215" s="18"/>
      <c r="D215" s="19" t="s">
        <v>9</v>
      </c>
      <c r="E215" s="18" t="s">
        <v>73</v>
      </c>
      <c r="F215" s="20"/>
      <c r="G215" s="20"/>
      <c r="H215" s="20"/>
      <c r="I215" s="20"/>
      <c r="J215" s="20" t="s">
        <v>11</v>
      </c>
      <c r="K215" s="20" t="s">
        <v>11</v>
      </c>
      <c r="L215" s="20" t="s">
        <v>11</v>
      </c>
      <c r="M215" s="20" t="s">
        <v>11</v>
      </c>
      <c r="N215" s="20" t="s">
        <v>11</v>
      </c>
      <c r="O215" s="21"/>
    </row>
    <row r="216" spans="1:15" s="28" customFormat="1" ht="24" hidden="1" x14ac:dyDescent="0.25">
      <c r="A216" s="39" t="s">
        <v>374</v>
      </c>
      <c r="B216" s="40" t="s">
        <v>74</v>
      </c>
      <c r="C216" s="40"/>
      <c r="D216" s="39" t="s">
        <v>9</v>
      </c>
      <c r="E216" s="40" t="s">
        <v>375</v>
      </c>
      <c r="F216" s="39">
        <f>SUM(F217:F221)</f>
        <v>1</v>
      </c>
      <c r="G216" s="39"/>
      <c r="H216" s="39"/>
      <c r="I216" s="39"/>
      <c r="J216" s="39">
        <f t="shared" ref="J216:N216" si="36">SUM(J217:J222)</f>
        <v>0</v>
      </c>
      <c r="K216" s="39">
        <f t="shared" si="36"/>
        <v>0</v>
      </c>
      <c r="L216" s="39">
        <f t="shared" si="36"/>
        <v>0</v>
      </c>
      <c r="M216" s="39">
        <f t="shared" si="36"/>
        <v>0</v>
      </c>
      <c r="N216" s="39">
        <f t="shared" si="36"/>
        <v>0</v>
      </c>
      <c r="O216" s="41">
        <f>SUM(O217:O221)</f>
        <v>2600.59</v>
      </c>
    </row>
    <row r="217" spans="1:15" s="3" customFormat="1" hidden="1" x14ac:dyDescent="0.25">
      <c r="A217" s="20" t="s">
        <v>1</v>
      </c>
      <c r="B217" s="64" t="s">
        <v>198</v>
      </c>
      <c r="C217" s="65"/>
      <c r="D217" s="65"/>
      <c r="E217" s="66"/>
      <c r="F217" s="20"/>
      <c r="G217" s="20"/>
      <c r="H217" s="20"/>
      <c r="I217" s="20"/>
      <c r="J217" s="20"/>
      <c r="K217" s="20"/>
      <c r="L217" s="20"/>
      <c r="M217" s="20"/>
      <c r="N217" s="20"/>
      <c r="O217" s="21"/>
    </row>
    <row r="218" spans="1:15" s="3" customFormat="1" hidden="1" x14ac:dyDescent="0.25">
      <c r="A218" s="19" t="s">
        <v>9</v>
      </c>
      <c r="B218" s="73" t="s">
        <v>267</v>
      </c>
      <c r="C218" s="74"/>
      <c r="D218" s="74"/>
      <c r="E218" s="75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3" customFormat="1" hidden="1" x14ac:dyDescent="0.25">
      <c r="A221" s="19"/>
      <c r="B221" s="18" t="s">
        <v>79</v>
      </c>
      <c r="C221" s="18"/>
      <c r="D221" s="19" t="s">
        <v>9</v>
      </c>
      <c r="E221" s="18" t="s">
        <v>80</v>
      </c>
      <c r="F221" s="20"/>
      <c r="G221" s="20"/>
      <c r="H221" s="20"/>
      <c r="I221" s="20"/>
      <c r="J221" s="20" t="s">
        <v>11</v>
      </c>
      <c r="K221" s="20" t="s">
        <v>11</v>
      </c>
      <c r="L221" s="20" t="s">
        <v>11</v>
      </c>
      <c r="M221" s="20" t="s">
        <v>11</v>
      </c>
      <c r="N221" s="20" t="s">
        <v>11</v>
      </c>
      <c r="O221" s="21"/>
    </row>
    <row r="222" spans="1:15" s="28" customFormat="1" hidden="1" x14ac:dyDescent="0.25">
      <c r="A222" s="39" t="s">
        <v>376</v>
      </c>
      <c r="B222" s="40" t="s">
        <v>81</v>
      </c>
      <c r="C222" s="40"/>
      <c r="D222" s="39" t="s">
        <v>9</v>
      </c>
      <c r="E222" s="40" t="s">
        <v>387</v>
      </c>
      <c r="F222" s="39">
        <f>SUM(F223:F226)</f>
        <v>1</v>
      </c>
      <c r="G222" s="39"/>
      <c r="H222" s="39"/>
      <c r="I222" s="39"/>
      <c r="J222" s="39">
        <f t="shared" ref="J222:N222" si="37">SUM(J223:J228)</f>
        <v>0</v>
      </c>
      <c r="K222" s="39">
        <f t="shared" si="37"/>
        <v>0</v>
      </c>
      <c r="L222" s="39">
        <f t="shared" si="37"/>
        <v>0</v>
      </c>
      <c r="M222" s="39">
        <f t="shared" si="37"/>
        <v>0</v>
      </c>
      <c r="N222" s="39">
        <f t="shared" si="37"/>
        <v>0</v>
      </c>
      <c r="O222" s="41">
        <f>SUM(O223:O226)</f>
        <v>2600.59</v>
      </c>
    </row>
    <row r="223" spans="1:15" s="3" customFormat="1" hidden="1" x14ac:dyDescent="0.25">
      <c r="A223" s="20" t="s">
        <v>1</v>
      </c>
      <c r="B223" s="64" t="s">
        <v>198</v>
      </c>
      <c r="C223" s="65"/>
      <c r="D223" s="65"/>
      <c r="E223" s="66"/>
      <c r="F223" s="20"/>
      <c r="G223" s="20"/>
      <c r="H223" s="20"/>
      <c r="I223" s="20"/>
      <c r="J223" s="20"/>
      <c r="K223" s="20"/>
      <c r="L223" s="20"/>
      <c r="M223" s="20"/>
      <c r="N223" s="20"/>
      <c r="O223" s="21"/>
    </row>
    <row r="224" spans="1:15" s="3" customFormat="1" hidden="1" x14ac:dyDescent="0.25">
      <c r="A224" s="19" t="s">
        <v>9</v>
      </c>
      <c r="B224" s="73" t="s">
        <v>249</v>
      </c>
      <c r="C224" s="74"/>
      <c r="D224" s="74"/>
      <c r="E224" s="75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3" customFormat="1" hidden="1" x14ac:dyDescent="0.25">
      <c r="A226" s="19"/>
      <c r="B226" s="18" t="s">
        <v>84</v>
      </c>
      <c r="C226" s="18"/>
      <c r="D226" s="19" t="s">
        <v>9</v>
      </c>
      <c r="E226" s="18" t="s">
        <v>85</v>
      </c>
      <c r="F226" s="20"/>
      <c r="G226" s="20"/>
      <c r="H226" s="20"/>
      <c r="I226" s="20"/>
      <c r="J226" s="20" t="s">
        <v>11</v>
      </c>
      <c r="K226" s="20" t="s">
        <v>11</v>
      </c>
      <c r="L226" s="20" t="s">
        <v>11</v>
      </c>
      <c r="M226" s="20" t="s">
        <v>11</v>
      </c>
      <c r="N226" s="20" t="s">
        <v>11</v>
      </c>
      <c r="O226" s="21"/>
    </row>
    <row r="227" spans="1:15" s="28" customFormat="1" hidden="1" x14ac:dyDescent="0.25">
      <c r="A227" s="39" t="s">
        <v>377</v>
      </c>
      <c r="B227" s="40" t="s">
        <v>86</v>
      </c>
      <c r="C227" s="40"/>
      <c r="D227" s="39" t="s">
        <v>9</v>
      </c>
      <c r="E227" s="40" t="s">
        <v>446</v>
      </c>
      <c r="F227" s="39">
        <f t="shared" ref="F227:O227" si="38">SUM(F228:F229)</f>
        <v>1</v>
      </c>
      <c r="G227" s="39"/>
      <c r="H227" s="39"/>
      <c r="I227" s="39"/>
      <c r="J227" s="39">
        <f t="shared" si="38"/>
        <v>0</v>
      </c>
      <c r="K227" s="39">
        <f t="shared" si="38"/>
        <v>0</v>
      </c>
      <c r="L227" s="39">
        <f t="shared" si="38"/>
        <v>0</v>
      </c>
      <c r="M227" s="39">
        <f t="shared" si="38"/>
        <v>0</v>
      </c>
      <c r="N227" s="39">
        <f t="shared" si="38"/>
        <v>0</v>
      </c>
      <c r="O227" s="43">
        <f t="shared" si="38"/>
        <v>2600.59</v>
      </c>
    </row>
    <row r="228" spans="1:15" s="3" customFormat="1" hidden="1" x14ac:dyDescent="0.25">
      <c r="A228" s="20" t="s">
        <v>1</v>
      </c>
      <c r="B228" s="64" t="s">
        <v>198</v>
      </c>
      <c r="C228" s="65"/>
      <c r="D228" s="65"/>
      <c r="E228" s="66"/>
      <c r="F228" s="20"/>
      <c r="G228" s="20"/>
      <c r="H228" s="20"/>
      <c r="I228" s="20"/>
      <c r="J228" s="20"/>
      <c r="K228" s="20"/>
      <c r="L228" s="20"/>
      <c r="M228" s="20"/>
      <c r="N228" s="20"/>
      <c r="O228" s="21"/>
    </row>
    <row r="229" spans="1:15" s="3" customFormat="1" hidden="1" x14ac:dyDescent="0.25">
      <c r="A229" s="19" t="s">
        <v>9</v>
      </c>
      <c r="B229" s="73" t="s">
        <v>296</v>
      </c>
      <c r="C229" s="74"/>
      <c r="D229" s="74"/>
      <c r="E229" s="75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</row>
    <row r="230" spans="1:15" s="3" customFormat="1" hidden="1" x14ac:dyDescent="0.25">
      <c r="A230" s="19"/>
      <c r="B230" s="18" t="s">
        <v>87</v>
      </c>
      <c r="C230" s="18"/>
      <c r="D230" s="19" t="s">
        <v>9</v>
      </c>
      <c r="E230" s="18" t="s">
        <v>88</v>
      </c>
      <c r="F230" s="20"/>
      <c r="G230" s="20"/>
      <c r="H230" s="20"/>
      <c r="I230" s="20"/>
      <c r="J230" s="20" t="s">
        <v>11</v>
      </c>
      <c r="K230" s="20" t="s">
        <v>11</v>
      </c>
      <c r="L230" s="20" t="s">
        <v>11</v>
      </c>
      <c r="M230" s="20" t="s">
        <v>11</v>
      </c>
      <c r="N230" s="20" t="s">
        <v>11</v>
      </c>
      <c r="O230" s="21"/>
    </row>
    <row r="231" spans="1:15" s="28" customFormat="1" hidden="1" x14ac:dyDescent="0.25">
      <c r="A231" s="39" t="s">
        <v>378</v>
      </c>
      <c r="B231" s="40" t="s">
        <v>89</v>
      </c>
      <c r="C231" s="40"/>
      <c r="D231" s="39" t="s">
        <v>9</v>
      </c>
      <c r="E231" s="40" t="s">
        <v>90</v>
      </c>
      <c r="F231" s="39">
        <f>SUM(F232:F236)</f>
        <v>4</v>
      </c>
      <c r="G231" s="39"/>
      <c r="H231" s="39"/>
      <c r="I231" s="39"/>
      <c r="J231" s="39">
        <f t="shared" ref="J231:N231" si="39">SUM(J232:J237)</f>
        <v>0</v>
      </c>
      <c r="K231" s="39">
        <f t="shared" si="39"/>
        <v>0</v>
      </c>
      <c r="L231" s="39">
        <f t="shared" si="39"/>
        <v>0</v>
      </c>
      <c r="M231" s="39">
        <f t="shared" si="39"/>
        <v>0</v>
      </c>
      <c r="N231" s="39">
        <f t="shared" si="39"/>
        <v>0</v>
      </c>
      <c r="O231" s="41">
        <f>SUM(O232:O236)</f>
        <v>10402.36</v>
      </c>
    </row>
    <row r="232" spans="1:15" s="3" customFormat="1" hidden="1" x14ac:dyDescent="0.25">
      <c r="A232" s="20" t="s">
        <v>1</v>
      </c>
      <c r="B232" s="64" t="s">
        <v>198</v>
      </c>
      <c r="C232" s="65"/>
      <c r="D232" s="65"/>
      <c r="E232" s="66"/>
      <c r="F232" s="20"/>
      <c r="G232" s="20"/>
      <c r="H232" s="20"/>
      <c r="I232" s="20"/>
      <c r="J232" s="20"/>
      <c r="K232" s="20"/>
      <c r="L232" s="20"/>
      <c r="M232" s="20"/>
      <c r="N232" s="20"/>
      <c r="O232" s="21"/>
    </row>
    <row r="233" spans="1:15" s="3" customFormat="1" hidden="1" x14ac:dyDescent="0.25">
      <c r="A233" s="19" t="s">
        <v>9</v>
      </c>
      <c r="B233" s="83" t="s">
        <v>254</v>
      </c>
      <c r="C233" s="84"/>
      <c r="D233" s="84"/>
      <c r="E233" s="85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73" t="s">
        <v>257</v>
      </c>
      <c r="C234" s="74"/>
      <c r="D234" s="74"/>
      <c r="E234" s="75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73" t="s">
        <v>256</v>
      </c>
      <c r="C235" s="74"/>
      <c r="D235" s="74"/>
      <c r="E235" s="75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9</v>
      </c>
      <c r="B236" s="73" t="s">
        <v>255</v>
      </c>
      <c r="C236" s="74"/>
      <c r="D236" s="74"/>
      <c r="E236" s="75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/>
      <c r="B237" s="18" t="s">
        <v>91</v>
      </c>
      <c r="C237" s="18"/>
      <c r="D237" s="19" t="s">
        <v>9</v>
      </c>
      <c r="E237" s="18" t="s">
        <v>92</v>
      </c>
      <c r="F237" s="20"/>
      <c r="G237" s="20"/>
      <c r="H237" s="20"/>
      <c r="I237" s="20"/>
      <c r="J237" s="20" t="s">
        <v>11</v>
      </c>
      <c r="K237" s="20" t="s">
        <v>11</v>
      </c>
      <c r="L237" s="20" t="s">
        <v>11</v>
      </c>
      <c r="M237" s="20" t="s">
        <v>11</v>
      </c>
      <c r="N237" s="20" t="s">
        <v>11</v>
      </c>
      <c r="O237" s="21"/>
    </row>
    <row r="238" spans="1:15" s="28" customFormat="1" hidden="1" x14ac:dyDescent="0.25">
      <c r="A238" s="39" t="s">
        <v>379</v>
      </c>
      <c r="B238" s="40" t="s">
        <v>447</v>
      </c>
      <c r="C238" s="40"/>
      <c r="D238" s="39" t="s">
        <v>9</v>
      </c>
      <c r="E238" s="40" t="s">
        <v>93</v>
      </c>
      <c r="F238" s="39">
        <f>SUM(F239:F243)</f>
        <v>1</v>
      </c>
      <c r="G238" s="39"/>
      <c r="H238" s="39"/>
      <c r="I238" s="39"/>
      <c r="J238" s="39">
        <f t="shared" ref="J238:N238" si="40">SUM(J239:J244)</f>
        <v>0</v>
      </c>
      <c r="K238" s="39">
        <f t="shared" si="40"/>
        <v>0</v>
      </c>
      <c r="L238" s="39">
        <f t="shared" si="40"/>
        <v>0</v>
      </c>
      <c r="M238" s="39">
        <f t="shared" si="40"/>
        <v>0</v>
      </c>
      <c r="N238" s="39">
        <f t="shared" si="40"/>
        <v>0</v>
      </c>
      <c r="O238" s="41">
        <f>SUM(O239:O243)</f>
        <v>2600.59</v>
      </c>
    </row>
    <row r="239" spans="1:15" s="3" customFormat="1" hidden="1" x14ac:dyDescent="0.25">
      <c r="A239" s="20" t="s">
        <v>1</v>
      </c>
      <c r="B239" s="64" t="s">
        <v>198</v>
      </c>
      <c r="C239" s="65"/>
      <c r="D239" s="65"/>
      <c r="E239" s="66"/>
      <c r="F239" s="20"/>
      <c r="G239" s="20"/>
      <c r="H239" s="20"/>
      <c r="I239" s="20"/>
      <c r="J239" s="20"/>
      <c r="K239" s="20"/>
      <c r="L239" s="20"/>
      <c r="M239" s="20"/>
      <c r="N239" s="20"/>
      <c r="O239" s="21"/>
    </row>
    <row r="240" spans="1:15" s="3" customFormat="1" hidden="1" x14ac:dyDescent="0.25">
      <c r="A240" s="19" t="s">
        <v>9</v>
      </c>
      <c r="B240" s="73" t="s">
        <v>262</v>
      </c>
      <c r="C240" s="74"/>
      <c r="D240" s="74"/>
      <c r="E240" s="75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3" customFormat="1" hidden="1" x14ac:dyDescent="0.25">
      <c r="A244" s="19"/>
      <c r="B244" s="18" t="s">
        <v>100</v>
      </c>
      <c r="C244" s="18"/>
      <c r="D244" s="19" t="s">
        <v>9</v>
      </c>
      <c r="E244" s="18" t="s">
        <v>101</v>
      </c>
      <c r="F244" s="20"/>
      <c r="G244" s="20"/>
      <c r="H244" s="20"/>
      <c r="I244" s="20"/>
      <c r="J244" s="20" t="s">
        <v>11</v>
      </c>
      <c r="K244" s="20" t="s">
        <v>11</v>
      </c>
      <c r="L244" s="20" t="s">
        <v>11</v>
      </c>
      <c r="M244" s="20" t="s">
        <v>11</v>
      </c>
      <c r="N244" s="20" t="s">
        <v>11</v>
      </c>
      <c r="O244" s="21"/>
    </row>
    <row r="245" spans="1:15" s="28" customFormat="1" hidden="1" x14ac:dyDescent="0.25">
      <c r="A245" s="39" t="s">
        <v>380</v>
      </c>
      <c r="B245" s="40" t="s">
        <v>102</v>
      </c>
      <c r="C245" s="40"/>
      <c r="D245" s="39" t="s">
        <v>9</v>
      </c>
      <c r="E245" s="40" t="s">
        <v>103</v>
      </c>
      <c r="F245" s="39">
        <f>SUM(F246:F247)</f>
        <v>1</v>
      </c>
      <c r="G245" s="39"/>
      <c r="H245" s="39"/>
      <c r="I245" s="39"/>
      <c r="J245" s="39">
        <f t="shared" ref="J245:N245" si="41">SUM(J246:J251)</f>
        <v>0</v>
      </c>
      <c r="K245" s="39">
        <f t="shared" si="41"/>
        <v>0</v>
      </c>
      <c r="L245" s="39">
        <f t="shared" si="41"/>
        <v>0</v>
      </c>
      <c r="M245" s="39">
        <f t="shared" si="41"/>
        <v>0</v>
      </c>
      <c r="N245" s="39">
        <f t="shared" si="41"/>
        <v>0</v>
      </c>
      <c r="O245" s="41">
        <f>SUM(O246:O247)</f>
        <v>2600.59</v>
      </c>
    </row>
    <row r="246" spans="1:15" s="3" customFormat="1" hidden="1" x14ac:dyDescent="0.25">
      <c r="A246" s="20" t="s">
        <v>1</v>
      </c>
      <c r="B246" s="64" t="s">
        <v>198</v>
      </c>
      <c r="C246" s="65"/>
      <c r="D246" s="65"/>
      <c r="E246" s="66"/>
      <c r="F246" s="20"/>
      <c r="G246" s="20"/>
      <c r="H246" s="20"/>
      <c r="I246" s="20"/>
      <c r="J246" s="20"/>
      <c r="K246" s="20"/>
      <c r="L246" s="20"/>
      <c r="M246" s="20"/>
      <c r="N246" s="20"/>
      <c r="O246" s="21"/>
    </row>
    <row r="247" spans="1:15" s="3" customFormat="1" hidden="1" x14ac:dyDescent="0.25">
      <c r="A247" s="19" t="s">
        <v>9</v>
      </c>
      <c r="B247" s="73" t="s">
        <v>212</v>
      </c>
      <c r="C247" s="74"/>
      <c r="D247" s="74"/>
      <c r="E247" s="75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</row>
    <row r="248" spans="1:15" s="3" customFormat="1" hidden="1" x14ac:dyDescent="0.25">
      <c r="A248" s="19"/>
      <c r="B248" s="18" t="s">
        <v>104</v>
      </c>
      <c r="C248" s="18"/>
      <c r="D248" s="19" t="s">
        <v>9</v>
      </c>
      <c r="E248" s="18" t="s">
        <v>59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3" customFormat="1" hidden="1" x14ac:dyDescent="0.25">
      <c r="A249" s="19"/>
      <c r="B249" s="18" t="s">
        <v>105</v>
      </c>
      <c r="C249" s="18"/>
      <c r="D249" s="19" t="s">
        <v>9</v>
      </c>
      <c r="E249" s="18" t="s">
        <v>106</v>
      </c>
      <c r="F249" s="20"/>
      <c r="G249" s="20"/>
      <c r="H249" s="20"/>
      <c r="I249" s="20"/>
      <c r="J249" s="20" t="s">
        <v>11</v>
      </c>
      <c r="K249" s="20" t="s">
        <v>11</v>
      </c>
      <c r="L249" s="20" t="s">
        <v>11</v>
      </c>
      <c r="M249" s="20" t="s">
        <v>11</v>
      </c>
      <c r="N249" s="20" t="s">
        <v>11</v>
      </c>
      <c r="O249" s="21"/>
    </row>
    <row r="250" spans="1:15" s="28" customFormat="1" hidden="1" x14ac:dyDescent="0.25">
      <c r="A250" s="39" t="s">
        <v>381</v>
      </c>
      <c r="B250" s="40" t="s">
        <v>107</v>
      </c>
      <c r="C250" s="40"/>
      <c r="D250" s="39" t="s">
        <v>9</v>
      </c>
      <c r="E250" s="40" t="s">
        <v>448</v>
      </c>
      <c r="F250" s="39">
        <f>SUM(F251:F252)</f>
        <v>1</v>
      </c>
      <c r="G250" s="39"/>
      <c r="H250" s="39"/>
      <c r="I250" s="39"/>
      <c r="J250" s="39">
        <f t="shared" ref="J250:N250" si="42">SUM(J251:J256)</f>
        <v>0</v>
      </c>
      <c r="K250" s="39">
        <f t="shared" si="42"/>
        <v>0</v>
      </c>
      <c r="L250" s="39">
        <f t="shared" si="42"/>
        <v>0</v>
      </c>
      <c r="M250" s="39">
        <f t="shared" si="42"/>
        <v>0</v>
      </c>
      <c r="N250" s="39">
        <f t="shared" si="42"/>
        <v>0</v>
      </c>
      <c r="O250" s="41">
        <f>SUM(O251:O252)</f>
        <v>2600.59</v>
      </c>
    </row>
    <row r="251" spans="1:15" s="3" customFormat="1" hidden="1" x14ac:dyDescent="0.25">
      <c r="A251" s="20" t="s">
        <v>1</v>
      </c>
      <c r="B251" s="64" t="s">
        <v>198</v>
      </c>
      <c r="C251" s="65"/>
      <c r="D251" s="65"/>
      <c r="E251" s="66"/>
      <c r="F251" s="20"/>
      <c r="G251" s="20"/>
      <c r="H251" s="20"/>
      <c r="I251" s="20"/>
      <c r="J251" s="20"/>
      <c r="K251" s="20"/>
      <c r="L251" s="20"/>
      <c r="M251" s="20"/>
      <c r="N251" s="20"/>
      <c r="O251" s="21"/>
    </row>
    <row r="252" spans="1:15" s="3" customFormat="1" hidden="1" x14ac:dyDescent="0.25">
      <c r="A252" s="19" t="s">
        <v>9</v>
      </c>
      <c r="B252" s="73" t="s">
        <v>263</v>
      </c>
      <c r="C252" s="74"/>
      <c r="D252" s="74"/>
      <c r="E252" s="75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28" customFormat="1" hidden="1" x14ac:dyDescent="0.25">
      <c r="A253" s="39" t="s">
        <v>382</v>
      </c>
      <c r="B253" s="40" t="s">
        <v>108</v>
      </c>
      <c r="C253" s="40"/>
      <c r="D253" s="39" t="s">
        <v>9</v>
      </c>
      <c r="E253" s="40" t="s">
        <v>449</v>
      </c>
      <c r="F253" s="39">
        <f>SUM(F254:F255)</f>
        <v>1</v>
      </c>
      <c r="G253" s="39"/>
      <c r="H253" s="39"/>
      <c r="I253" s="39"/>
      <c r="J253" s="39">
        <f t="shared" ref="J253:N253" si="43">SUM(J254:J259)</f>
        <v>0</v>
      </c>
      <c r="K253" s="39">
        <f t="shared" si="43"/>
        <v>0</v>
      </c>
      <c r="L253" s="39">
        <f t="shared" si="43"/>
        <v>0</v>
      </c>
      <c r="M253" s="39">
        <f t="shared" si="43"/>
        <v>0</v>
      </c>
      <c r="N253" s="39">
        <f t="shared" si="43"/>
        <v>0</v>
      </c>
      <c r="O253" s="41">
        <f>SUM(O254:O255)</f>
        <v>2600.59</v>
      </c>
    </row>
    <row r="254" spans="1:15" s="3" customFormat="1" hidden="1" x14ac:dyDescent="0.25">
      <c r="A254" s="20" t="s">
        <v>1</v>
      </c>
      <c r="B254" s="64" t="s">
        <v>198</v>
      </c>
      <c r="C254" s="65"/>
      <c r="D254" s="65"/>
      <c r="E254" s="66"/>
      <c r="F254" s="20"/>
      <c r="G254" s="20"/>
      <c r="H254" s="20"/>
      <c r="I254" s="20"/>
      <c r="J254" s="20"/>
      <c r="K254" s="20"/>
      <c r="L254" s="20"/>
      <c r="M254" s="20"/>
      <c r="N254" s="20"/>
      <c r="O254" s="21"/>
    </row>
    <row r="255" spans="1:15" s="3" customFormat="1" hidden="1" x14ac:dyDescent="0.25">
      <c r="A255" s="19" t="s">
        <v>9</v>
      </c>
      <c r="B255" s="73" t="s">
        <v>309</v>
      </c>
      <c r="C255" s="74"/>
      <c r="D255" s="74"/>
      <c r="E255" s="75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3" customFormat="1" hidden="1" x14ac:dyDescent="0.25">
      <c r="A262" s="19"/>
      <c r="B262" s="18" t="s">
        <v>121</v>
      </c>
      <c r="C262" s="18"/>
      <c r="D262" s="19" t="s">
        <v>9</v>
      </c>
      <c r="E262" s="18" t="s">
        <v>122</v>
      </c>
      <c r="F262" s="20"/>
      <c r="G262" s="20"/>
      <c r="H262" s="20"/>
      <c r="I262" s="20"/>
      <c r="J262" s="20" t="s">
        <v>11</v>
      </c>
      <c r="K262" s="20" t="s">
        <v>11</v>
      </c>
      <c r="L262" s="20" t="s">
        <v>11</v>
      </c>
      <c r="M262" s="20" t="s">
        <v>11</v>
      </c>
      <c r="N262" s="20" t="s">
        <v>11</v>
      </c>
      <c r="O262" s="21"/>
    </row>
    <row r="263" spans="1:15" s="28" customFormat="1" hidden="1" x14ac:dyDescent="0.25">
      <c r="A263" s="42" t="s">
        <v>383</v>
      </c>
      <c r="B263" s="40" t="s">
        <v>123</v>
      </c>
      <c r="C263" s="40"/>
      <c r="D263" s="39" t="s">
        <v>9</v>
      </c>
      <c r="E263" s="40" t="s">
        <v>124</v>
      </c>
      <c r="F263" s="39">
        <f>SUM(F264:F265)</f>
        <v>1</v>
      </c>
      <c r="G263" s="39"/>
      <c r="H263" s="39"/>
      <c r="I263" s="39"/>
      <c r="J263" s="39">
        <f t="shared" ref="J263:N263" si="44">SUM(J264:J265)</f>
        <v>0</v>
      </c>
      <c r="K263" s="39">
        <f t="shared" si="44"/>
        <v>0</v>
      </c>
      <c r="L263" s="39">
        <f t="shared" si="44"/>
        <v>0</v>
      </c>
      <c r="M263" s="39">
        <f t="shared" si="44"/>
        <v>0</v>
      </c>
      <c r="N263" s="39">
        <f t="shared" si="44"/>
        <v>0</v>
      </c>
      <c r="O263" s="43">
        <f>SUM(O264:O265)</f>
        <v>2600.59</v>
      </c>
    </row>
    <row r="264" spans="1:15" s="3" customFormat="1" hidden="1" x14ac:dyDescent="0.25">
      <c r="A264" s="20" t="s">
        <v>1</v>
      </c>
      <c r="B264" s="64" t="s">
        <v>198</v>
      </c>
      <c r="C264" s="65"/>
      <c r="D264" s="65"/>
      <c r="E264" s="66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9</v>
      </c>
      <c r="B265" s="73" t="s">
        <v>260</v>
      </c>
      <c r="C265" s="74"/>
      <c r="D265" s="74"/>
      <c r="E265" s="75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</row>
    <row r="266" spans="1:15" s="3" customFormat="1" hidden="1" x14ac:dyDescent="0.25">
      <c r="A266" s="19"/>
      <c r="B266" s="18" t="s">
        <v>125</v>
      </c>
      <c r="C266" s="18"/>
      <c r="D266" s="19" t="s">
        <v>9</v>
      </c>
      <c r="E266" s="18" t="s">
        <v>126</v>
      </c>
      <c r="F266" s="20"/>
      <c r="G266" s="20"/>
      <c r="H266" s="20"/>
      <c r="I266" s="20"/>
      <c r="J266" s="20" t="s">
        <v>11</v>
      </c>
      <c r="K266" s="20" t="s">
        <v>11</v>
      </c>
      <c r="L266" s="20" t="s">
        <v>11</v>
      </c>
      <c r="M266" s="20" t="s">
        <v>11</v>
      </c>
      <c r="N266" s="20" t="s">
        <v>11</v>
      </c>
      <c r="O266" s="21"/>
    </row>
    <row r="267" spans="1:15" s="28" customFormat="1" hidden="1" x14ac:dyDescent="0.25">
      <c r="A267" s="39" t="s">
        <v>384</v>
      </c>
      <c r="B267" s="40" t="s">
        <v>127</v>
      </c>
      <c r="C267" s="40"/>
      <c r="D267" s="39" t="s">
        <v>9</v>
      </c>
      <c r="E267" s="40" t="s">
        <v>128</v>
      </c>
      <c r="F267" s="39">
        <f>SUM(F268:F270)</f>
        <v>1</v>
      </c>
      <c r="G267" s="39"/>
      <c r="H267" s="39"/>
      <c r="I267" s="39"/>
      <c r="J267" s="39">
        <f t="shared" ref="J267:N267" si="45">SUM(J268:J270)</f>
        <v>0</v>
      </c>
      <c r="K267" s="39">
        <f t="shared" si="45"/>
        <v>0</v>
      </c>
      <c r="L267" s="39">
        <f t="shared" si="45"/>
        <v>0</v>
      </c>
      <c r="M267" s="39">
        <f t="shared" si="45"/>
        <v>0</v>
      </c>
      <c r="N267" s="39">
        <f t="shared" si="45"/>
        <v>0</v>
      </c>
      <c r="O267" s="41">
        <f>SUM(O268:O269)</f>
        <v>2600.59</v>
      </c>
    </row>
    <row r="268" spans="1:15" s="3" customFormat="1" hidden="1" x14ac:dyDescent="0.25">
      <c r="A268" s="20" t="s">
        <v>1</v>
      </c>
      <c r="B268" s="64" t="s">
        <v>198</v>
      </c>
      <c r="C268" s="65"/>
      <c r="D268" s="65"/>
      <c r="E268" s="66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9</v>
      </c>
      <c r="B269" s="73" t="s">
        <v>314</v>
      </c>
      <c r="C269" s="74"/>
      <c r="D269" s="74"/>
      <c r="E269" s="75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/>
      <c r="B270" s="18" t="s">
        <v>129</v>
      </c>
      <c r="C270" s="18"/>
      <c r="D270" s="19" t="s">
        <v>9</v>
      </c>
      <c r="E270" s="18" t="s">
        <v>130</v>
      </c>
      <c r="F270" s="20"/>
      <c r="G270" s="20"/>
      <c r="H270" s="20"/>
      <c r="I270" s="20"/>
      <c r="J270" s="20" t="s">
        <v>11</v>
      </c>
      <c r="K270" s="20" t="s">
        <v>11</v>
      </c>
      <c r="L270" s="20" t="s">
        <v>11</v>
      </c>
      <c r="M270" s="20" t="s">
        <v>11</v>
      </c>
      <c r="N270" s="20" t="s">
        <v>11</v>
      </c>
      <c r="O270" s="21"/>
    </row>
    <row r="271" spans="1:15" s="28" customFormat="1" hidden="1" x14ac:dyDescent="0.25">
      <c r="A271" s="39" t="s">
        <v>385</v>
      </c>
      <c r="B271" s="40" t="s">
        <v>131</v>
      </c>
      <c r="C271" s="40"/>
      <c r="D271" s="39" t="s">
        <v>9</v>
      </c>
      <c r="E271" s="40" t="s">
        <v>132</v>
      </c>
      <c r="F271" s="39">
        <f>SUM(F272:F274)</f>
        <v>1</v>
      </c>
      <c r="G271" s="39"/>
      <c r="H271" s="39"/>
      <c r="I271" s="39"/>
      <c r="J271" s="39">
        <f t="shared" ref="J271:N271" si="46">SUM(J272:J274)</f>
        <v>0</v>
      </c>
      <c r="K271" s="39">
        <f t="shared" si="46"/>
        <v>0</v>
      </c>
      <c r="L271" s="39">
        <f t="shared" si="46"/>
        <v>0</v>
      </c>
      <c r="M271" s="39">
        <f t="shared" si="46"/>
        <v>0</v>
      </c>
      <c r="N271" s="39">
        <f t="shared" si="46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4" t="s">
        <v>198</v>
      </c>
      <c r="C272" s="65"/>
      <c r="D272" s="65"/>
      <c r="E272" s="66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9</v>
      </c>
      <c r="B273" s="73" t="s">
        <v>350</v>
      </c>
      <c r="C273" s="74"/>
      <c r="D273" s="74"/>
      <c r="E273" s="75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133</v>
      </c>
      <c r="C274" s="18"/>
      <c r="D274" s="19" t="s">
        <v>9</v>
      </c>
      <c r="E274" s="18" t="s">
        <v>134</v>
      </c>
      <c r="F274" s="20"/>
      <c r="G274" s="20"/>
      <c r="H274" s="20"/>
      <c r="I274" s="20"/>
      <c r="J274" s="20" t="s">
        <v>11</v>
      </c>
      <c r="K274" s="20" t="s">
        <v>11</v>
      </c>
      <c r="L274" s="20" t="s">
        <v>11</v>
      </c>
      <c r="M274" s="20" t="s">
        <v>11</v>
      </c>
      <c r="N274" s="20" t="s">
        <v>11</v>
      </c>
      <c r="O274" s="21"/>
    </row>
    <row r="275" spans="1:15" s="28" customFormat="1" hidden="1" x14ac:dyDescent="0.25">
      <c r="A275" s="39" t="s">
        <v>386</v>
      </c>
      <c r="B275" s="40" t="s">
        <v>135</v>
      </c>
      <c r="C275" s="40"/>
      <c r="D275" s="39" t="s">
        <v>9</v>
      </c>
      <c r="E275" s="40" t="s">
        <v>450</v>
      </c>
      <c r="F275" s="39">
        <f>SUM(F276:F277)</f>
        <v>1</v>
      </c>
      <c r="G275" s="39"/>
      <c r="H275" s="39"/>
      <c r="I275" s="39"/>
      <c r="J275" s="39">
        <f t="shared" ref="J275:N275" ca="1" si="47">SUM(J276:J282)</f>
        <v>0</v>
      </c>
      <c r="K275" s="39">
        <f t="shared" ca="1" si="47"/>
        <v>0</v>
      </c>
      <c r="L275" s="39">
        <f t="shared" si="47"/>
        <v>3</v>
      </c>
      <c r="M275" s="39">
        <f t="shared" ca="1" si="47"/>
        <v>0</v>
      </c>
      <c r="N275" s="39">
        <f t="shared" ca="1" si="47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4" t="s">
        <v>198</v>
      </c>
      <c r="C276" s="65"/>
      <c r="D276" s="65"/>
      <c r="E276" s="66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9</v>
      </c>
      <c r="B277" s="73" t="s">
        <v>221</v>
      </c>
      <c r="C277" s="74"/>
      <c r="D277" s="74"/>
      <c r="E277" s="75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136</v>
      </c>
      <c r="C278" s="18"/>
      <c r="D278" s="19" t="s">
        <v>9</v>
      </c>
      <c r="E278" s="18" t="s">
        <v>137</v>
      </c>
      <c r="F278" s="20"/>
      <c r="G278" s="20"/>
      <c r="H278" s="20"/>
      <c r="I278" s="20"/>
      <c r="J278" s="20" t="s">
        <v>11</v>
      </c>
      <c r="K278" s="20" t="s">
        <v>11</v>
      </c>
      <c r="L278" s="20" t="s">
        <v>11</v>
      </c>
      <c r="M278" s="20" t="s">
        <v>11</v>
      </c>
      <c r="N278" s="20" t="s">
        <v>11</v>
      </c>
      <c r="O278" s="21"/>
    </row>
    <row r="279" spans="1:15" hidden="1" x14ac:dyDescent="0.25">
      <c r="A279" s="11"/>
      <c r="B279" s="10"/>
      <c r="C279" s="10"/>
      <c r="D279" s="11"/>
      <c r="E279" s="12" t="s">
        <v>26</v>
      </c>
      <c r="F279" s="13">
        <f>F275+F271+F267+F263+F253+F250+F245+F238+F231+F227+F222+F216+F209+F206+F184+F167+F163+F160+F136+F129+F123</f>
        <v>61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225810.57999999996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91" t="s">
        <v>138</v>
      </c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2"/>
    </row>
    <row r="282" spans="1:15" s="28" customFormat="1" hidden="1" x14ac:dyDescent="0.25">
      <c r="A282" s="39" t="s">
        <v>388</v>
      </c>
      <c r="B282" s="40" t="s">
        <v>8</v>
      </c>
      <c r="C282" s="40"/>
      <c r="D282" s="39" t="s">
        <v>9</v>
      </c>
      <c r="E282" s="40" t="s">
        <v>413</v>
      </c>
      <c r="F282" s="39">
        <f>SUM(F283:F291)</f>
        <v>8</v>
      </c>
      <c r="G282" s="39"/>
      <c r="H282" s="39"/>
      <c r="I282" s="39"/>
      <c r="J282" s="39">
        <f t="shared" ref="J282:O282" si="48">SUM(J283:J291)</f>
        <v>0</v>
      </c>
      <c r="K282" s="39">
        <f t="shared" si="48"/>
        <v>0</v>
      </c>
      <c r="L282" s="39">
        <f t="shared" si="48"/>
        <v>0</v>
      </c>
      <c r="M282" s="39">
        <f t="shared" si="48"/>
        <v>0</v>
      </c>
      <c r="N282" s="39">
        <f t="shared" si="48"/>
        <v>0</v>
      </c>
      <c r="O282" s="41">
        <f t="shared" si="48"/>
        <v>20804.72</v>
      </c>
    </row>
    <row r="283" spans="1:15" s="3" customFormat="1" hidden="1" x14ac:dyDescent="0.25">
      <c r="A283" s="20" t="s">
        <v>1</v>
      </c>
      <c r="B283" s="64" t="s">
        <v>198</v>
      </c>
      <c r="C283" s="65"/>
      <c r="D283" s="65"/>
      <c r="E283" s="66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9</v>
      </c>
      <c r="B284" s="73" t="s">
        <v>305</v>
      </c>
      <c r="C284" s="74"/>
      <c r="D284" s="74"/>
      <c r="E284" s="75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73" t="s">
        <v>302</v>
      </c>
      <c r="C285" s="74"/>
      <c r="D285" s="74"/>
      <c r="E285" s="75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73" t="s">
        <v>299</v>
      </c>
      <c r="C286" s="74"/>
      <c r="D286" s="74"/>
      <c r="E286" s="75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73" t="s">
        <v>300</v>
      </c>
      <c r="C287" s="74"/>
      <c r="D287" s="74"/>
      <c r="E287" s="75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73" t="s">
        <v>303</v>
      </c>
      <c r="C288" s="74"/>
      <c r="D288" s="74"/>
      <c r="E288" s="75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73" t="s">
        <v>301</v>
      </c>
      <c r="C289" s="74"/>
      <c r="D289" s="74"/>
      <c r="E289" s="75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70" t="s">
        <v>304</v>
      </c>
      <c r="C290" s="71"/>
      <c r="D290" s="71"/>
      <c r="E290" s="72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9</v>
      </c>
      <c r="B291" s="70" t="s">
        <v>470</v>
      </c>
      <c r="C291" s="71"/>
      <c r="D291" s="71"/>
      <c r="E291" s="7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26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91" t="s">
        <v>139</v>
      </c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2"/>
    </row>
    <row r="295" spans="1:15" s="3" customFormat="1" hidden="1" x14ac:dyDescent="0.25">
      <c r="A295" s="39" t="s">
        <v>394</v>
      </c>
      <c r="B295" s="40" t="s">
        <v>140</v>
      </c>
      <c r="C295" s="40"/>
      <c r="D295" s="39" t="s">
        <v>12</v>
      </c>
      <c r="E295" s="40" t="s">
        <v>141</v>
      </c>
      <c r="F295" s="39">
        <f>SUM(F296:F297)</f>
        <v>1</v>
      </c>
      <c r="G295" s="39"/>
      <c r="H295" s="39"/>
      <c r="I295" s="39"/>
      <c r="J295" s="39">
        <f t="shared" ref="J295:N295" si="50">SUM(J296:J297)</f>
        <v>0</v>
      </c>
      <c r="K295" s="39">
        <f t="shared" si="50"/>
        <v>0</v>
      </c>
      <c r="L295" s="39">
        <f t="shared" si="50"/>
        <v>0</v>
      </c>
      <c r="M295" s="39">
        <f t="shared" si="50"/>
        <v>0</v>
      </c>
      <c r="N295" s="39">
        <f t="shared" si="50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4" t="s">
        <v>198</v>
      </c>
      <c r="C296" s="65"/>
      <c r="D296" s="65"/>
      <c r="E296" s="66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12</v>
      </c>
      <c r="B297" s="73" t="s">
        <v>429</v>
      </c>
      <c r="C297" s="74"/>
      <c r="D297" s="74"/>
      <c r="E297" s="75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395</v>
      </c>
      <c r="B298" s="40" t="s">
        <v>142</v>
      </c>
      <c r="C298" s="40"/>
      <c r="D298" s="39" t="s">
        <v>12</v>
      </c>
      <c r="E298" s="40" t="s">
        <v>143</v>
      </c>
      <c r="F298" s="39">
        <f>SUM(F299:F300)</f>
        <v>1</v>
      </c>
      <c r="G298" s="39"/>
      <c r="H298" s="39"/>
      <c r="I298" s="39"/>
      <c r="J298" s="39">
        <f t="shared" ref="J298:N298" si="51">SUM(J299:J300)</f>
        <v>0</v>
      </c>
      <c r="K298" s="39">
        <f t="shared" si="51"/>
        <v>0</v>
      </c>
      <c r="L298" s="39">
        <f t="shared" si="51"/>
        <v>0</v>
      </c>
      <c r="M298" s="39">
        <f t="shared" si="51"/>
        <v>0</v>
      </c>
      <c r="N298" s="39">
        <f t="shared" si="51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4" t="s">
        <v>198</v>
      </c>
      <c r="C299" s="65"/>
      <c r="D299" s="65"/>
      <c r="E299" s="66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12</v>
      </c>
      <c r="B300" s="73" t="s">
        <v>421</v>
      </c>
      <c r="C300" s="74"/>
      <c r="D300" s="74"/>
      <c r="E300" s="75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396</v>
      </c>
      <c r="B301" s="40" t="s">
        <v>451</v>
      </c>
      <c r="C301" s="40"/>
      <c r="D301" s="39" t="s">
        <v>12</v>
      </c>
      <c r="E301" s="40" t="s">
        <v>452</v>
      </c>
      <c r="F301" s="39">
        <f>SUM(F302:F303)</f>
        <v>1</v>
      </c>
      <c r="G301" s="39"/>
      <c r="H301" s="39"/>
      <c r="I301" s="39"/>
      <c r="J301" s="39">
        <f t="shared" ref="J301:N301" si="52">SUM(J302:J303)</f>
        <v>0</v>
      </c>
      <c r="K301" s="39">
        <f t="shared" si="52"/>
        <v>0</v>
      </c>
      <c r="L301" s="39">
        <f t="shared" si="52"/>
        <v>0</v>
      </c>
      <c r="M301" s="39">
        <f t="shared" si="52"/>
        <v>0</v>
      </c>
      <c r="N301" s="39">
        <f t="shared" si="52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4" t="s">
        <v>198</v>
      </c>
      <c r="C302" s="65"/>
      <c r="D302" s="65"/>
      <c r="E302" s="66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12</v>
      </c>
      <c r="B303" s="73" t="s">
        <v>291</v>
      </c>
      <c r="C303" s="74"/>
      <c r="D303" s="74"/>
      <c r="E303" s="75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397</v>
      </c>
      <c r="B304" s="40" t="s">
        <v>144</v>
      </c>
      <c r="C304" s="40"/>
      <c r="D304" s="39" t="s">
        <v>12</v>
      </c>
      <c r="E304" s="40" t="s">
        <v>145</v>
      </c>
      <c r="F304" s="39">
        <f>SUM(F305:F306)</f>
        <v>1</v>
      </c>
      <c r="G304" s="39"/>
      <c r="H304" s="39"/>
      <c r="I304" s="39"/>
      <c r="J304" s="39">
        <f t="shared" ref="J304:N304" si="53">SUM(J305:J306)</f>
        <v>0</v>
      </c>
      <c r="K304" s="39">
        <f t="shared" si="53"/>
        <v>0</v>
      </c>
      <c r="L304" s="39">
        <f t="shared" si="53"/>
        <v>0</v>
      </c>
      <c r="M304" s="39">
        <f t="shared" si="53"/>
        <v>0</v>
      </c>
      <c r="N304" s="39">
        <f t="shared" si="53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4" t="s">
        <v>198</v>
      </c>
      <c r="C305" s="65"/>
      <c r="D305" s="65"/>
      <c r="E305" s="66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12</v>
      </c>
      <c r="B306" s="73" t="s">
        <v>265</v>
      </c>
      <c r="C306" s="74"/>
      <c r="D306" s="74"/>
      <c r="E306" s="75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398</v>
      </c>
      <c r="B307" s="40" t="s">
        <v>146</v>
      </c>
      <c r="C307" s="40"/>
      <c r="D307" s="39" t="s">
        <v>12</v>
      </c>
      <c r="E307" s="40" t="s">
        <v>147</v>
      </c>
      <c r="F307" s="39">
        <f>SUM(F308:F309)</f>
        <v>1</v>
      </c>
      <c r="G307" s="39"/>
      <c r="H307" s="39"/>
      <c r="I307" s="39"/>
      <c r="J307" s="39">
        <f t="shared" ref="J307:N307" si="54">SUM(J308:J309)</f>
        <v>0</v>
      </c>
      <c r="K307" s="39">
        <f t="shared" si="54"/>
        <v>0</v>
      </c>
      <c r="L307" s="39">
        <f t="shared" si="54"/>
        <v>0</v>
      </c>
      <c r="M307" s="39">
        <f t="shared" si="54"/>
        <v>0</v>
      </c>
      <c r="N307" s="39">
        <f t="shared" si="54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4" t="s">
        <v>198</v>
      </c>
      <c r="C308" s="65"/>
      <c r="D308" s="65"/>
      <c r="E308" s="66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12</v>
      </c>
      <c r="B309" s="73" t="s">
        <v>264</v>
      </c>
      <c r="C309" s="74"/>
      <c r="D309" s="74"/>
      <c r="E309" s="75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399</v>
      </c>
      <c r="B310" s="40" t="s">
        <v>148</v>
      </c>
      <c r="C310" s="40"/>
      <c r="D310" s="39" t="s">
        <v>12</v>
      </c>
      <c r="E310" s="40" t="s">
        <v>149</v>
      </c>
      <c r="F310" s="39">
        <f>SUM(F311:F312)</f>
        <v>1</v>
      </c>
      <c r="G310" s="39"/>
      <c r="H310" s="39"/>
      <c r="I310" s="39"/>
      <c r="J310" s="39">
        <f t="shared" ref="J310:N310" si="55">SUM(J311:J312)</f>
        <v>0</v>
      </c>
      <c r="K310" s="39">
        <f t="shared" si="55"/>
        <v>0</v>
      </c>
      <c r="L310" s="39">
        <f t="shared" si="55"/>
        <v>0</v>
      </c>
      <c r="M310" s="39">
        <f t="shared" si="55"/>
        <v>0</v>
      </c>
      <c r="N310" s="39">
        <f t="shared" si="55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4" t="s">
        <v>198</v>
      </c>
      <c r="C311" s="65"/>
      <c r="D311" s="65"/>
      <c r="E311" s="66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12</v>
      </c>
      <c r="B312" s="73" t="s">
        <v>259</v>
      </c>
      <c r="C312" s="74"/>
      <c r="D312" s="74"/>
      <c r="E312" s="75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19"/>
      <c r="B314" s="18" t="s">
        <v>152</v>
      </c>
      <c r="C314" s="18"/>
      <c r="D314" s="19" t="s">
        <v>12</v>
      </c>
      <c r="E314" s="18" t="s">
        <v>153</v>
      </c>
      <c r="F314" s="20"/>
      <c r="G314" s="20"/>
      <c r="H314" s="20"/>
      <c r="I314" s="20"/>
      <c r="J314" s="20" t="s">
        <v>11</v>
      </c>
      <c r="K314" s="20" t="s">
        <v>11</v>
      </c>
      <c r="L314" s="20" t="s">
        <v>11</v>
      </c>
      <c r="M314" s="20" t="s">
        <v>11</v>
      </c>
      <c r="N314" s="20" t="s">
        <v>11</v>
      </c>
      <c r="O314" s="21"/>
    </row>
    <row r="315" spans="1:15" s="3" customFormat="1" hidden="1" x14ac:dyDescent="0.25">
      <c r="A315" s="39" t="s">
        <v>400</v>
      </c>
      <c r="B315" s="40" t="s">
        <v>154</v>
      </c>
      <c r="C315" s="40"/>
      <c r="D315" s="39" t="s">
        <v>12</v>
      </c>
      <c r="E315" s="40" t="s">
        <v>155</v>
      </c>
      <c r="F315" s="39">
        <f>SUM(F316:F317)</f>
        <v>1</v>
      </c>
      <c r="G315" s="39"/>
      <c r="H315" s="39"/>
      <c r="I315" s="39"/>
      <c r="J315" s="39">
        <f t="shared" ref="J315:N315" si="56">SUM(J316:J317)</f>
        <v>0</v>
      </c>
      <c r="K315" s="39">
        <f t="shared" si="56"/>
        <v>0</v>
      </c>
      <c r="L315" s="39">
        <f t="shared" si="56"/>
        <v>0</v>
      </c>
      <c r="M315" s="39">
        <f t="shared" si="56"/>
        <v>0</v>
      </c>
      <c r="N315" s="39">
        <f t="shared" si="56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4" t="s">
        <v>198</v>
      </c>
      <c r="C316" s="65"/>
      <c r="D316" s="65"/>
      <c r="E316" s="66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12</v>
      </c>
      <c r="B317" s="73" t="s">
        <v>422</v>
      </c>
      <c r="C317" s="74"/>
      <c r="D317" s="74"/>
      <c r="E317" s="75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156</v>
      </c>
      <c r="C318" s="18"/>
      <c r="D318" s="19" t="s">
        <v>12</v>
      </c>
      <c r="E318" s="18" t="s">
        <v>157</v>
      </c>
      <c r="F318" s="20"/>
      <c r="G318" s="20"/>
      <c r="H318" s="20"/>
      <c r="I318" s="20"/>
      <c r="J318" s="20" t="s">
        <v>11</v>
      </c>
      <c r="K318" s="20" t="s">
        <v>11</v>
      </c>
      <c r="L318" s="20" t="s">
        <v>11</v>
      </c>
      <c r="M318" s="20" t="s">
        <v>11</v>
      </c>
      <c r="N318" s="20" t="s">
        <v>11</v>
      </c>
      <c r="O318" s="21"/>
    </row>
    <row r="319" spans="1:15" s="28" customFormat="1" hidden="1" x14ac:dyDescent="0.25">
      <c r="A319" s="39" t="s">
        <v>401</v>
      </c>
      <c r="B319" s="40" t="s">
        <v>158</v>
      </c>
      <c r="C319" s="40"/>
      <c r="D319" s="39" t="s">
        <v>12</v>
      </c>
      <c r="E319" s="40" t="s">
        <v>159</v>
      </c>
      <c r="F319" s="39">
        <f>SUM(F320:F321)</f>
        <v>1</v>
      </c>
      <c r="G319" s="39"/>
      <c r="H319" s="39"/>
      <c r="I319" s="39"/>
      <c r="J319" s="39">
        <f t="shared" ref="J319:N319" si="57">SUM(J320:J321)</f>
        <v>0</v>
      </c>
      <c r="K319" s="39">
        <f t="shared" si="57"/>
        <v>0</v>
      </c>
      <c r="L319" s="39">
        <f t="shared" si="57"/>
        <v>0</v>
      </c>
      <c r="M319" s="39">
        <f t="shared" si="57"/>
        <v>0</v>
      </c>
      <c r="N319" s="39">
        <f t="shared" si="57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4" t="s">
        <v>198</v>
      </c>
      <c r="C320" s="65"/>
      <c r="D320" s="65"/>
      <c r="E320" s="66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12</v>
      </c>
      <c r="B321" s="73" t="s">
        <v>428</v>
      </c>
      <c r="C321" s="74"/>
      <c r="D321" s="74"/>
      <c r="E321" s="75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402</v>
      </c>
      <c r="B322" s="40" t="s">
        <v>453</v>
      </c>
      <c r="C322" s="40"/>
      <c r="D322" s="39" t="s">
        <v>12</v>
      </c>
      <c r="E322" s="40" t="s">
        <v>160</v>
      </c>
      <c r="F322" s="39">
        <f>SUM(F323:F326)</f>
        <v>3</v>
      </c>
      <c r="G322" s="39"/>
      <c r="H322" s="39"/>
      <c r="I322" s="39"/>
      <c r="J322" s="39">
        <f t="shared" ref="J322:N322" si="58">SUM(J323:J326)</f>
        <v>0</v>
      </c>
      <c r="K322" s="39">
        <f t="shared" si="58"/>
        <v>0</v>
      </c>
      <c r="L322" s="39">
        <f t="shared" si="58"/>
        <v>0</v>
      </c>
      <c r="M322" s="39">
        <f t="shared" si="58"/>
        <v>0</v>
      </c>
      <c r="N322" s="39">
        <f t="shared" si="58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4" t="s">
        <v>198</v>
      </c>
      <c r="C323" s="65"/>
      <c r="D323" s="65"/>
      <c r="E323" s="66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12</v>
      </c>
      <c r="B324" s="73" t="s">
        <v>279</v>
      </c>
      <c r="C324" s="74"/>
      <c r="D324" s="74"/>
      <c r="E324" s="75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73" t="s">
        <v>280</v>
      </c>
      <c r="C325" s="74"/>
      <c r="D325" s="74"/>
      <c r="E325" s="75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12</v>
      </c>
      <c r="B326" s="73" t="s">
        <v>281</v>
      </c>
      <c r="C326" s="74"/>
      <c r="D326" s="74"/>
      <c r="E326" s="75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403</v>
      </c>
      <c r="B327" s="40" t="s">
        <v>161</v>
      </c>
      <c r="C327" s="40"/>
      <c r="D327" s="39" t="s">
        <v>12</v>
      </c>
      <c r="E327" s="40" t="s">
        <v>411</v>
      </c>
      <c r="F327" s="39">
        <f>SUM(F328:F329)</f>
        <v>1</v>
      </c>
      <c r="G327" s="39"/>
      <c r="H327" s="39"/>
      <c r="I327" s="39"/>
      <c r="J327" s="39">
        <f t="shared" ref="J327:N327" si="59">SUM(J328:J329)</f>
        <v>0</v>
      </c>
      <c r="K327" s="39">
        <f t="shared" si="59"/>
        <v>0</v>
      </c>
      <c r="L327" s="39">
        <f t="shared" si="59"/>
        <v>0</v>
      </c>
      <c r="M327" s="39">
        <f t="shared" si="59"/>
        <v>0</v>
      </c>
      <c r="N327" s="39">
        <f t="shared" si="59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4" t="s">
        <v>198</v>
      </c>
      <c r="C328" s="65"/>
      <c r="D328" s="65"/>
      <c r="E328" s="66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12</v>
      </c>
      <c r="B329" s="73" t="s">
        <v>274</v>
      </c>
      <c r="C329" s="74"/>
      <c r="D329" s="74"/>
      <c r="E329" s="75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404</v>
      </c>
      <c r="B330" s="40" t="s">
        <v>162</v>
      </c>
      <c r="C330" s="40"/>
      <c r="D330" s="39" t="s">
        <v>12</v>
      </c>
      <c r="E330" s="40" t="s">
        <v>163</v>
      </c>
      <c r="F330" s="39">
        <f>SUM(F331:F332)</f>
        <v>1</v>
      </c>
      <c r="G330" s="39"/>
      <c r="H330" s="39"/>
      <c r="I330" s="39"/>
      <c r="J330" s="39">
        <f t="shared" ref="J330:N330" si="60">SUM(J331:J332)</f>
        <v>0</v>
      </c>
      <c r="K330" s="39">
        <f t="shared" si="60"/>
        <v>0</v>
      </c>
      <c r="L330" s="39">
        <f t="shared" si="60"/>
        <v>0</v>
      </c>
      <c r="M330" s="39">
        <f t="shared" si="60"/>
        <v>0</v>
      </c>
      <c r="N330" s="39">
        <f t="shared" si="60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4" t="s">
        <v>198</v>
      </c>
      <c r="C331" s="65"/>
      <c r="D331" s="65"/>
      <c r="E331" s="66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12</v>
      </c>
      <c r="B332" s="73" t="s">
        <v>258</v>
      </c>
      <c r="C332" s="74"/>
      <c r="D332" s="74"/>
      <c r="E332" s="75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405</v>
      </c>
      <c r="B333" s="40" t="s">
        <v>164</v>
      </c>
      <c r="C333" s="40"/>
      <c r="D333" s="39" t="s">
        <v>12</v>
      </c>
      <c r="E333" s="40" t="s">
        <v>454</v>
      </c>
      <c r="F333" s="39">
        <f>SUM(F334:F335)</f>
        <v>1</v>
      </c>
      <c r="G333" s="39"/>
      <c r="H333" s="39"/>
      <c r="I333" s="39"/>
      <c r="J333" s="39">
        <f t="shared" ref="J333:N333" si="61">SUM(J334:J335)</f>
        <v>0</v>
      </c>
      <c r="K333" s="39">
        <f t="shared" si="61"/>
        <v>0</v>
      </c>
      <c r="L333" s="39">
        <f t="shared" si="61"/>
        <v>0</v>
      </c>
      <c r="M333" s="39">
        <f t="shared" si="61"/>
        <v>0</v>
      </c>
      <c r="N333" s="39">
        <f t="shared" si="61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4" t="s">
        <v>198</v>
      </c>
      <c r="C334" s="65"/>
      <c r="D334" s="65"/>
      <c r="E334" s="66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12</v>
      </c>
      <c r="B335" s="73" t="s">
        <v>308</v>
      </c>
      <c r="C335" s="74"/>
      <c r="D335" s="74"/>
      <c r="E335" s="75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406</v>
      </c>
      <c r="B336" s="40" t="s">
        <v>165</v>
      </c>
      <c r="C336" s="40"/>
      <c r="D336" s="39" t="s">
        <v>12</v>
      </c>
      <c r="E336" s="40" t="s">
        <v>412</v>
      </c>
      <c r="F336" s="39">
        <f>SUM(F337:F339)</f>
        <v>1</v>
      </c>
      <c r="G336" s="39"/>
      <c r="H336" s="39"/>
      <c r="I336" s="39"/>
      <c r="J336" s="39">
        <f t="shared" ref="J336:N336" si="62">SUM(J337:J339)</f>
        <v>0</v>
      </c>
      <c r="K336" s="39">
        <f t="shared" si="62"/>
        <v>0</v>
      </c>
      <c r="L336" s="39">
        <f t="shared" si="62"/>
        <v>0</v>
      </c>
      <c r="M336" s="39">
        <f t="shared" si="62"/>
        <v>0</v>
      </c>
      <c r="N336" s="39">
        <f t="shared" si="62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4" t="s">
        <v>198</v>
      </c>
      <c r="C337" s="65"/>
      <c r="D337" s="65"/>
      <c r="E337" s="66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12</v>
      </c>
      <c r="B338" s="73" t="s">
        <v>272</v>
      </c>
      <c r="C338" s="74"/>
      <c r="D338" s="74"/>
      <c r="E338" s="75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166</v>
      </c>
      <c r="C339" s="18"/>
      <c r="D339" s="19" t="s">
        <v>9</v>
      </c>
      <c r="E339" s="18" t="s">
        <v>167</v>
      </c>
      <c r="F339" s="20"/>
      <c r="G339" s="20"/>
      <c r="H339" s="20"/>
      <c r="I339" s="20"/>
      <c r="J339" s="20" t="s">
        <v>11</v>
      </c>
      <c r="K339" s="20" t="s">
        <v>11</v>
      </c>
      <c r="L339" s="20" t="s">
        <v>11</v>
      </c>
      <c r="M339" s="20" t="s">
        <v>11</v>
      </c>
      <c r="N339" s="20" t="s">
        <v>11</v>
      </c>
      <c r="O339" s="21"/>
    </row>
    <row r="340" spans="1:15" s="28" customFormat="1" hidden="1" x14ac:dyDescent="0.25">
      <c r="A340" s="39" t="s">
        <v>407</v>
      </c>
      <c r="B340" s="40" t="s">
        <v>168</v>
      </c>
      <c r="C340" s="40"/>
      <c r="D340" s="39" t="s">
        <v>12</v>
      </c>
      <c r="E340" s="40" t="s">
        <v>444</v>
      </c>
      <c r="F340" s="39">
        <f>SUM(F341:F343)</f>
        <v>1</v>
      </c>
      <c r="G340" s="39"/>
      <c r="H340" s="39"/>
      <c r="I340" s="39"/>
      <c r="J340" s="39">
        <f t="shared" ref="J340:N340" si="63">SUM(J341:J343)</f>
        <v>0</v>
      </c>
      <c r="K340" s="39">
        <f t="shared" si="63"/>
        <v>0</v>
      </c>
      <c r="L340" s="39">
        <f t="shared" si="63"/>
        <v>0</v>
      </c>
      <c r="M340" s="39">
        <f t="shared" si="63"/>
        <v>0</v>
      </c>
      <c r="N340" s="39">
        <f t="shared" si="63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4" t="s">
        <v>198</v>
      </c>
      <c r="C341" s="65"/>
      <c r="D341" s="65"/>
      <c r="E341" s="66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12</v>
      </c>
      <c r="B342" s="73" t="s">
        <v>238</v>
      </c>
      <c r="C342" s="74"/>
      <c r="D342" s="74"/>
      <c r="E342" s="75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169</v>
      </c>
      <c r="C343" s="18"/>
      <c r="D343" s="19" t="s">
        <v>12</v>
      </c>
      <c r="E343" s="18" t="s">
        <v>170</v>
      </c>
      <c r="F343" s="20"/>
      <c r="G343" s="20"/>
      <c r="H343" s="20"/>
      <c r="I343" s="20"/>
      <c r="J343" s="20" t="s">
        <v>11</v>
      </c>
      <c r="K343" s="20" t="s">
        <v>11</v>
      </c>
      <c r="L343" s="20" t="s">
        <v>11</v>
      </c>
      <c r="M343" s="20" t="s">
        <v>11</v>
      </c>
      <c r="N343" s="20" t="s">
        <v>11</v>
      </c>
      <c r="O343" s="21"/>
    </row>
    <row r="344" spans="1:15" s="28" customFormat="1" hidden="1" x14ac:dyDescent="0.25">
      <c r="A344" s="39" t="s">
        <v>408</v>
      </c>
      <c r="B344" s="40" t="s">
        <v>171</v>
      </c>
      <c r="C344" s="40"/>
      <c r="D344" s="39" t="s">
        <v>12</v>
      </c>
      <c r="E344" s="40" t="s">
        <v>172</v>
      </c>
      <c r="F344" s="39">
        <f>SUM(F345:F346)</f>
        <v>1</v>
      </c>
      <c r="G344" s="39"/>
      <c r="H344" s="39"/>
      <c r="I344" s="39"/>
      <c r="J344" s="39">
        <f t="shared" ref="J344:N344" si="64">SUM(J345:J346)</f>
        <v>0</v>
      </c>
      <c r="K344" s="39">
        <f t="shared" si="64"/>
        <v>0</v>
      </c>
      <c r="L344" s="39">
        <f t="shared" si="64"/>
        <v>0</v>
      </c>
      <c r="M344" s="39">
        <f t="shared" si="64"/>
        <v>0</v>
      </c>
      <c r="N344" s="39">
        <f t="shared" si="64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4" t="s">
        <v>198</v>
      </c>
      <c r="C345" s="65"/>
      <c r="D345" s="65"/>
      <c r="E345" s="66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12</v>
      </c>
      <c r="B346" s="73" t="s">
        <v>261</v>
      </c>
      <c r="C346" s="74"/>
      <c r="D346" s="74"/>
      <c r="E346" s="75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409</v>
      </c>
      <c r="B347" s="40" t="s">
        <v>173</v>
      </c>
      <c r="C347" s="40"/>
      <c r="D347" s="39" t="s">
        <v>12</v>
      </c>
      <c r="E347" s="40" t="s">
        <v>174</v>
      </c>
      <c r="F347" s="39">
        <f>SUM(F348:F349)</f>
        <v>1</v>
      </c>
      <c r="G347" s="39"/>
      <c r="H347" s="39"/>
      <c r="I347" s="39"/>
      <c r="J347" s="39">
        <f t="shared" ref="J347:N347" si="65">SUM(J348:J349)</f>
        <v>0</v>
      </c>
      <c r="K347" s="39">
        <f t="shared" si="65"/>
        <v>0</v>
      </c>
      <c r="L347" s="39">
        <f t="shared" si="65"/>
        <v>0</v>
      </c>
      <c r="M347" s="39">
        <f t="shared" si="65"/>
        <v>0</v>
      </c>
      <c r="N347" s="39">
        <f t="shared" si="65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4" t="s">
        <v>198</v>
      </c>
      <c r="C348" s="65"/>
      <c r="D348" s="65"/>
      <c r="E348" s="66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12</v>
      </c>
      <c r="B349" s="73" t="s">
        <v>282</v>
      </c>
      <c r="C349" s="74"/>
      <c r="D349" s="74"/>
      <c r="E349" s="75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410</v>
      </c>
      <c r="B350" s="40" t="s">
        <v>175</v>
      </c>
      <c r="C350" s="40"/>
      <c r="D350" s="39" t="s">
        <v>12</v>
      </c>
      <c r="E350" s="40" t="s">
        <v>176</v>
      </c>
      <c r="F350" s="39">
        <f>SUM(F351:F352)</f>
        <v>1</v>
      </c>
      <c r="G350" s="39"/>
      <c r="H350" s="39"/>
      <c r="I350" s="39"/>
      <c r="J350" s="39">
        <f t="shared" ref="J350:N350" si="66">SUM(J351:J352)</f>
        <v>0</v>
      </c>
      <c r="K350" s="39">
        <f t="shared" si="66"/>
        <v>0</v>
      </c>
      <c r="L350" s="39">
        <f t="shared" si="66"/>
        <v>0</v>
      </c>
      <c r="M350" s="39">
        <f t="shared" si="66"/>
        <v>0</v>
      </c>
      <c r="N350" s="39">
        <f t="shared" si="66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4" t="s">
        <v>198</v>
      </c>
      <c r="C351" s="65"/>
      <c r="D351" s="65"/>
      <c r="E351" s="66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12</v>
      </c>
      <c r="B352" s="73" t="s">
        <v>430</v>
      </c>
      <c r="C352" s="74"/>
      <c r="D352" s="74"/>
      <c r="E352" s="75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26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91" t="s">
        <v>177</v>
      </c>
      <c r="B355" s="91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2"/>
    </row>
    <row r="356" spans="1:15" s="28" customFormat="1" hidden="1" x14ac:dyDescent="0.25">
      <c r="A356" s="39" t="s">
        <v>389</v>
      </c>
      <c r="B356" s="40" t="s">
        <v>8</v>
      </c>
      <c r="C356" s="40"/>
      <c r="D356" s="39" t="s">
        <v>9</v>
      </c>
      <c r="E356" s="40" t="s">
        <v>178</v>
      </c>
      <c r="F356" s="39">
        <f t="shared" ref="F356:O356" si="68">SUM(F357:F361)</f>
        <v>4</v>
      </c>
      <c r="G356" s="39"/>
      <c r="H356" s="39"/>
      <c r="I356" s="39"/>
      <c r="J356" s="39">
        <f t="shared" si="68"/>
        <v>0</v>
      </c>
      <c r="K356" s="39">
        <f t="shared" si="68"/>
        <v>0</v>
      </c>
      <c r="L356" s="39">
        <f t="shared" si="68"/>
        <v>0</v>
      </c>
      <c r="M356" s="39">
        <f t="shared" si="68"/>
        <v>0</v>
      </c>
      <c r="N356" s="39">
        <f t="shared" si="68"/>
        <v>0</v>
      </c>
      <c r="O356" s="43">
        <f t="shared" si="68"/>
        <v>10402.36</v>
      </c>
    </row>
    <row r="357" spans="1:15" s="3" customFormat="1" hidden="1" x14ac:dyDescent="0.25">
      <c r="A357" s="20" t="s">
        <v>1</v>
      </c>
      <c r="B357" s="64" t="s">
        <v>198</v>
      </c>
      <c r="C357" s="65"/>
      <c r="D357" s="65"/>
      <c r="E357" s="66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9</v>
      </c>
      <c r="B358" s="73" t="s">
        <v>287</v>
      </c>
      <c r="C358" s="74"/>
      <c r="D358" s="74"/>
      <c r="E358" s="75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73" t="s">
        <v>288</v>
      </c>
      <c r="C359" s="74"/>
      <c r="D359" s="74"/>
      <c r="E359" s="75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73" t="s">
        <v>289</v>
      </c>
      <c r="C360" s="74"/>
      <c r="D360" s="74"/>
      <c r="E360" s="75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9</v>
      </c>
      <c r="B361" s="73" t="s">
        <v>290</v>
      </c>
      <c r="C361" s="74"/>
      <c r="D361" s="74"/>
      <c r="E361" s="75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26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2">
        <f t="shared" si="69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91" t="s">
        <v>179</v>
      </c>
      <c r="B364" s="91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1"/>
      <c r="N364" s="91"/>
      <c r="O364" s="92"/>
    </row>
    <row r="365" spans="1:15" s="28" customFormat="1" hidden="1" x14ac:dyDescent="0.25">
      <c r="A365" s="39" t="s">
        <v>390</v>
      </c>
      <c r="B365" s="40" t="s">
        <v>179</v>
      </c>
      <c r="C365" s="40"/>
      <c r="D365" s="39" t="s">
        <v>9</v>
      </c>
      <c r="E365" s="40" t="s">
        <v>180</v>
      </c>
      <c r="F365" s="39">
        <f>SUM(F366:F369)</f>
        <v>3</v>
      </c>
      <c r="G365" s="39"/>
      <c r="H365" s="39"/>
      <c r="I365" s="39"/>
      <c r="J365" s="39">
        <f t="shared" ref="J365:N365" si="70">SUM(J366:J369)</f>
        <v>0</v>
      </c>
      <c r="K365" s="39">
        <f t="shared" si="70"/>
        <v>0</v>
      </c>
      <c r="L365" s="39">
        <f t="shared" si="70"/>
        <v>0</v>
      </c>
      <c r="M365" s="39">
        <f t="shared" si="70"/>
        <v>0</v>
      </c>
      <c r="N365" s="39">
        <f t="shared" si="70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4" t="s">
        <v>198</v>
      </c>
      <c r="C366" s="65"/>
      <c r="D366" s="65"/>
      <c r="E366" s="66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9</v>
      </c>
      <c r="B367" s="73" t="s">
        <v>423</v>
      </c>
      <c r="C367" s="74"/>
      <c r="D367" s="74"/>
      <c r="E367" s="75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73" t="s">
        <v>424</v>
      </c>
      <c r="C368" s="74"/>
      <c r="D368" s="74"/>
      <c r="E368" s="75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9</v>
      </c>
      <c r="B369" s="83" t="s">
        <v>425</v>
      </c>
      <c r="C369" s="84"/>
      <c r="D369" s="84"/>
      <c r="E369" s="85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26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91" t="s">
        <v>181</v>
      </c>
      <c r="B372" s="91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2"/>
    </row>
    <row r="373" spans="1:15" hidden="1" x14ac:dyDescent="0.25">
      <c r="A373" s="8"/>
      <c r="B373" s="7" t="s">
        <v>8</v>
      </c>
      <c r="C373" s="7"/>
      <c r="D373" s="8" t="s">
        <v>9</v>
      </c>
      <c r="E373" s="7" t="s">
        <v>182</v>
      </c>
      <c r="F373" s="9" t="s">
        <v>11</v>
      </c>
      <c r="G373" s="9"/>
      <c r="H373" s="9"/>
      <c r="I373" s="9"/>
      <c r="J373" s="9" t="s">
        <v>11</v>
      </c>
      <c r="K373" s="9" t="s">
        <v>11</v>
      </c>
      <c r="L373" s="9" t="s">
        <v>11</v>
      </c>
      <c r="M373" s="9" t="s">
        <v>11</v>
      </c>
      <c r="N373" s="9" t="s">
        <v>11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26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91" t="s">
        <v>187</v>
      </c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2"/>
    </row>
    <row r="377" spans="1:15" s="28" customFormat="1" hidden="1" x14ac:dyDescent="0.25">
      <c r="A377" s="39" t="s">
        <v>391</v>
      </c>
      <c r="B377" s="40" t="s">
        <v>190</v>
      </c>
      <c r="C377" s="40"/>
      <c r="D377" s="39" t="s">
        <v>9</v>
      </c>
      <c r="E377" s="40" t="s">
        <v>191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4" t="s">
        <v>198</v>
      </c>
      <c r="C378" s="65"/>
      <c r="D378" s="65"/>
      <c r="E378" s="66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9</v>
      </c>
      <c r="B379" s="73" t="s">
        <v>316</v>
      </c>
      <c r="C379" s="74"/>
      <c r="D379" s="74"/>
      <c r="E379" s="75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73" t="s">
        <v>317</v>
      </c>
      <c r="C380" s="74"/>
      <c r="D380" s="74"/>
      <c r="E380" s="75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83" t="s">
        <v>323</v>
      </c>
      <c r="C381" s="84"/>
      <c r="D381" s="84"/>
      <c r="E381" s="85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73" t="s">
        <v>315</v>
      </c>
      <c r="C382" s="74"/>
      <c r="D382" s="74"/>
      <c r="E382" s="75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73" t="s">
        <v>320</v>
      </c>
      <c r="C383" s="74"/>
      <c r="D383" s="74"/>
      <c r="E383" s="75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73" t="s">
        <v>319</v>
      </c>
      <c r="C384" s="74"/>
      <c r="D384" s="74"/>
      <c r="E384" s="75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73" t="s">
        <v>321</v>
      </c>
      <c r="C385" s="74"/>
      <c r="D385" s="74"/>
      <c r="E385" s="75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73" t="s">
        <v>318</v>
      </c>
      <c r="C386" s="74"/>
      <c r="D386" s="74"/>
      <c r="E386" s="75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73" t="s">
        <v>463</v>
      </c>
      <c r="C387" s="74"/>
      <c r="D387" s="74"/>
      <c r="E387" s="75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73" t="s">
        <v>464</v>
      </c>
      <c r="C388" s="74"/>
      <c r="D388" s="74"/>
      <c r="E388" s="75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73" t="s">
        <v>465</v>
      </c>
      <c r="C389" s="74"/>
      <c r="D389" s="74"/>
      <c r="E389" s="75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9</v>
      </c>
      <c r="B390" s="73" t="s">
        <v>322</v>
      </c>
      <c r="C390" s="74"/>
      <c r="D390" s="74"/>
      <c r="E390" s="75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392</v>
      </c>
      <c r="B391" s="40" t="s">
        <v>455</v>
      </c>
      <c r="C391" s="40"/>
      <c r="D391" s="39" t="s">
        <v>9</v>
      </c>
      <c r="E391" s="40" t="s">
        <v>456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4" t="s">
        <v>198</v>
      </c>
      <c r="C392" s="65"/>
      <c r="D392" s="65"/>
      <c r="E392" s="66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9</v>
      </c>
      <c r="B393" s="73" t="s">
        <v>426</v>
      </c>
      <c r="C393" s="74"/>
      <c r="D393" s="74"/>
      <c r="E393" s="75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9</v>
      </c>
      <c r="B394" s="73" t="s">
        <v>427</v>
      </c>
      <c r="C394" s="74"/>
      <c r="D394" s="74"/>
      <c r="E394" s="75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457</v>
      </c>
      <c r="B395" s="51" t="s">
        <v>461</v>
      </c>
      <c r="C395" s="51"/>
      <c r="D395" s="50" t="s">
        <v>9</v>
      </c>
      <c r="E395" s="51" t="s">
        <v>458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4" t="s">
        <v>198</v>
      </c>
      <c r="C396" s="65"/>
      <c r="D396" s="65"/>
      <c r="E396" s="66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9</v>
      </c>
      <c r="B397" s="70" t="s">
        <v>462</v>
      </c>
      <c r="C397" s="71"/>
      <c r="D397" s="71"/>
      <c r="E397" s="72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26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91" t="s">
        <v>188</v>
      </c>
      <c r="B400" s="91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  <c r="O400" s="92"/>
    </row>
    <row r="401" spans="1:15" s="28" customFormat="1" hidden="1" x14ac:dyDescent="0.25">
      <c r="A401" s="39" t="s">
        <v>393</v>
      </c>
      <c r="B401" s="40" t="s">
        <v>189</v>
      </c>
      <c r="C401" s="40"/>
      <c r="D401" s="39" t="s">
        <v>9</v>
      </c>
      <c r="E401" s="40" t="s">
        <v>459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4" t="s">
        <v>198</v>
      </c>
      <c r="C402" s="65"/>
      <c r="D402" s="65"/>
      <c r="E402" s="66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9</v>
      </c>
      <c r="B403" s="73" t="s">
        <v>266</v>
      </c>
      <c r="C403" s="74"/>
      <c r="D403" s="74"/>
      <c r="E403" s="75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86" t="s">
        <v>26</v>
      </c>
      <c r="B404" s="87"/>
      <c r="C404" s="87"/>
      <c r="D404" s="87"/>
      <c r="E404" s="88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94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6"/>
    </row>
    <row r="406" spans="1:15" hidden="1" x14ac:dyDescent="0.25">
      <c r="A406" s="97" t="s">
        <v>183</v>
      </c>
      <c r="B406" s="98"/>
      <c r="C406" s="98"/>
      <c r="D406" s="98"/>
      <c r="E406" s="99"/>
      <c r="F406" s="2">
        <f>F404+F398+F370+F362+F353+F292+F279+F120+F105+F96+F82</f>
        <v>169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9">
        <f>O404+O398+O370+O362+O353+O292+O279+O120+O105+O96+O82</f>
        <v>513664.23599999998</v>
      </c>
    </row>
    <row r="407" spans="1:15" hidden="1" x14ac:dyDescent="0.25">
      <c r="F407" s="16">
        <f>F406+L406</f>
        <v>173</v>
      </c>
      <c r="G407" s="16"/>
      <c r="H407" s="16"/>
      <c r="I407" s="16"/>
    </row>
    <row r="408" spans="1:15" x14ac:dyDescent="0.25">
      <c r="A408" s="100" t="s">
        <v>433</v>
      </c>
      <c r="B408" s="100"/>
      <c r="C408" s="100"/>
      <c r="D408" s="100"/>
      <c r="E408" s="46" t="s">
        <v>434</v>
      </c>
      <c r="J408" s="1"/>
      <c r="K408" s="1"/>
      <c r="L408" s="1"/>
      <c r="M408" s="1"/>
      <c r="N408" s="1"/>
      <c r="O408" s="1"/>
    </row>
    <row r="409" spans="1:15" x14ac:dyDescent="0.25">
      <c r="A409" s="101" t="s">
        <v>415</v>
      </c>
      <c r="B409" s="101"/>
      <c r="C409" s="101"/>
      <c r="D409" s="101"/>
      <c r="E409" s="101"/>
      <c r="F409" s="101"/>
      <c r="G409" s="101"/>
      <c r="H409" s="101"/>
      <c r="I409" s="101"/>
      <c r="J409" s="101"/>
      <c r="K409" s="101"/>
      <c r="L409" s="101"/>
      <c r="M409" s="101"/>
      <c r="N409" s="101"/>
      <c r="O409" s="101"/>
    </row>
    <row r="410" spans="1:15" x14ac:dyDescent="0.25">
      <c r="A410" s="101"/>
      <c r="B410" s="101"/>
      <c r="C410" s="101"/>
      <c r="D410" s="101"/>
      <c r="E410" s="101"/>
      <c r="F410" s="101"/>
      <c r="G410" s="101"/>
      <c r="H410" s="101"/>
      <c r="I410" s="101"/>
      <c r="J410" s="101"/>
      <c r="K410" s="101"/>
      <c r="L410" s="101"/>
      <c r="M410" s="101"/>
      <c r="N410" s="101"/>
      <c r="O410" s="101"/>
    </row>
    <row r="411" spans="1:15" x14ac:dyDescent="0.25">
      <c r="A411" s="101"/>
      <c r="B411" s="101"/>
      <c r="C411" s="101"/>
      <c r="D411" s="101"/>
      <c r="E411" s="101"/>
      <c r="F411" s="101"/>
      <c r="G411" s="101"/>
      <c r="H411" s="101"/>
      <c r="I411" s="101"/>
      <c r="J411" s="101"/>
      <c r="K411" s="101"/>
      <c r="L411" s="101"/>
      <c r="M411" s="101"/>
      <c r="N411" s="101"/>
      <c r="O411" s="101"/>
    </row>
    <row r="412" spans="1:15" x14ac:dyDescent="0.25">
      <c r="A412" s="101"/>
      <c r="B412" s="101"/>
      <c r="C412" s="101"/>
      <c r="D412" s="101"/>
      <c r="E412" s="101"/>
      <c r="F412" s="101"/>
      <c r="G412" s="101"/>
      <c r="H412" s="101"/>
      <c r="I412" s="101"/>
      <c r="J412" s="101"/>
      <c r="K412" s="101"/>
      <c r="L412" s="101"/>
      <c r="M412" s="101"/>
      <c r="N412" s="101"/>
      <c r="O412" s="101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93"/>
      <c r="B414" s="93"/>
      <c r="C414" s="93"/>
      <c r="D414" s="93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93"/>
      <c r="B415" s="93"/>
      <c r="C415" s="93"/>
      <c r="D415" s="93"/>
      <c r="E415" s="48" t="s">
        <v>435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66"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64:E164"/>
    <mergeCell ref="B165:E165"/>
    <mergeCell ref="B168:E168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66:E66"/>
    <mergeCell ref="B67:E67"/>
    <mergeCell ref="B68:E68"/>
    <mergeCell ref="B70:E70"/>
    <mergeCell ref="B71:E71"/>
    <mergeCell ref="B72:E72"/>
    <mergeCell ref="B59:E59"/>
    <mergeCell ref="B60:E60"/>
    <mergeCell ref="B61:E61"/>
    <mergeCell ref="B62:E62"/>
    <mergeCell ref="B64:E64"/>
    <mergeCell ref="B65:E65"/>
    <mergeCell ref="B54:E54"/>
    <mergeCell ref="B55:E55"/>
    <mergeCell ref="B56:E56"/>
    <mergeCell ref="B58:E58"/>
    <mergeCell ref="B44:E44"/>
    <mergeCell ref="B45:E45"/>
    <mergeCell ref="B46:E46"/>
    <mergeCell ref="B48:E48"/>
    <mergeCell ref="B49:E49"/>
    <mergeCell ref="B50:E50"/>
    <mergeCell ref="B42:E42"/>
    <mergeCell ref="B28:E28"/>
    <mergeCell ref="B29:E29"/>
    <mergeCell ref="B30:E30"/>
    <mergeCell ref="B32:E32"/>
    <mergeCell ref="B33:E33"/>
    <mergeCell ref="B34:E34"/>
    <mergeCell ref="B52:E52"/>
    <mergeCell ref="B53:E53"/>
    <mergeCell ref="B17:E17"/>
    <mergeCell ref="B18:E18"/>
    <mergeCell ref="B19:E19"/>
    <mergeCell ref="B20:E20"/>
    <mergeCell ref="B35:E35"/>
    <mergeCell ref="B37:E37"/>
    <mergeCell ref="B38:E38"/>
    <mergeCell ref="B40:E40"/>
    <mergeCell ref="B41:E41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3:E13"/>
    <mergeCell ref="B21:E21"/>
    <mergeCell ref="B22:E22"/>
    <mergeCell ref="B23:E23"/>
    <mergeCell ref="A6:O6"/>
    <mergeCell ref="A8:O8"/>
    <mergeCell ref="A9:B9"/>
    <mergeCell ref="B24:E24"/>
    <mergeCell ref="B25:E25"/>
    <mergeCell ref="B26:E26"/>
    <mergeCell ref="B14:E14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06.14 UI  Rec. das Emas</vt:lpstr>
      <vt:lpstr>Plan5</vt:lpstr>
      <vt:lpstr>'06.14 UI  Rec.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2019-03-19T19:43:37Z</dcterms:modified>
</cp:coreProperties>
</file>