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6.02 SEC - Sede" sheetId="43" r:id="rId1"/>
    <sheet name="Plan5" sheetId="67" r:id="rId2"/>
  </sheets>
  <definedNames>
    <definedName name="_xlnm.Print_Area" localSheetId="0">'06.02 SEC - Sede'!$A$1:$P$416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33" i="43" l="1"/>
  <c r="P134" i="43"/>
  <c r="P135" i="43"/>
  <c r="P136" i="43"/>
  <c r="P130" i="43" s="1"/>
  <c r="P137" i="43"/>
  <c r="P138" i="43"/>
  <c r="P139" i="43"/>
  <c r="P140" i="43"/>
  <c r="P141" i="43"/>
  <c r="P142" i="43"/>
  <c r="P143" i="43"/>
  <c r="P144" i="43"/>
  <c r="P145" i="43"/>
  <c r="P146" i="43"/>
  <c r="P147" i="43"/>
  <c r="P148" i="43"/>
  <c r="P149" i="43"/>
  <c r="P150" i="43"/>
  <c r="P151" i="43"/>
  <c r="P152" i="43"/>
  <c r="P153" i="43"/>
  <c r="P154" i="43"/>
  <c r="P155" i="43"/>
  <c r="P156" i="43"/>
  <c r="P157" i="43"/>
  <c r="P158" i="43"/>
  <c r="P159" i="43"/>
  <c r="P160" i="43"/>
  <c r="P161" i="43"/>
  <c r="P162" i="43"/>
  <c r="P163" i="43"/>
  <c r="P164" i="43"/>
  <c r="P165" i="43"/>
  <c r="P166" i="43"/>
  <c r="P167" i="43"/>
  <c r="P168" i="43"/>
  <c r="P169" i="43"/>
  <c r="P170" i="43"/>
  <c r="P171" i="43"/>
  <c r="P172" i="43"/>
  <c r="P173" i="43"/>
  <c r="P174" i="43"/>
  <c r="P175" i="43"/>
  <c r="P176" i="43"/>
  <c r="P177" i="43"/>
  <c r="P178" i="43"/>
  <c r="P179" i="43"/>
  <c r="P180" i="43"/>
  <c r="P181" i="43"/>
  <c r="P182" i="43"/>
  <c r="P183" i="43"/>
  <c r="P184" i="43"/>
  <c r="P185" i="43"/>
  <c r="P186" i="43"/>
  <c r="P187" i="43"/>
  <c r="P188" i="43"/>
  <c r="P189" i="43"/>
  <c r="P190" i="43"/>
  <c r="P191" i="43"/>
  <c r="P192" i="43"/>
  <c r="P193" i="43"/>
  <c r="P194" i="43"/>
  <c r="P195" i="43"/>
  <c r="P196" i="43"/>
  <c r="P197" i="43"/>
  <c r="P198" i="43"/>
  <c r="P199" i="43"/>
  <c r="P200" i="43"/>
  <c r="P201" i="43"/>
  <c r="P202" i="43"/>
  <c r="P203" i="43"/>
  <c r="P204" i="43"/>
  <c r="P205" i="43"/>
  <c r="P206" i="43"/>
  <c r="P207" i="43"/>
  <c r="P208" i="43"/>
  <c r="P209" i="43"/>
  <c r="P210" i="43"/>
  <c r="P211" i="43"/>
  <c r="P212" i="43"/>
  <c r="P213" i="43"/>
  <c r="P214" i="43"/>
  <c r="P215" i="43"/>
  <c r="P216" i="43"/>
  <c r="P217" i="43"/>
  <c r="P218" i="43"/>
  <c r="P219" i="43"/>
  <c r="P220" i="43"/>
  <c r="P221" i="43"/>
  <c r="P222" i="43"/>
  <c r="P223" i="43"/>
  <c r="P224" i="43"/>
  <c r="P225" i="43"/>
  <c r="P226" i="43"/>
  <c r="P227" i="43"/>
  <c r="P228" i="43"/>
  <c r="P229" i="43"/>
  <c r="P230" i="43"/>
  <c r="P231" i="43"/>
  <c r="P232" i="43"/>
  <c r="P233" i="43"/>
  <c r="P234" i="43"/>
  <c r="P235" i="43"/>
  <c r="P236" i="43"/>
  <c r="P237" i="43"/>
  <c r="P238" i="43"/>
  <c r="P239" i="43"/>
  <c r="P240" i="43"/>
  <c r="P241" i="43"/>
  <c r="P242" i="43"/>
  <c r="P243" i="43"/>
  <c r="P244" i="43"/>
  <c r="P245" i="43"/>
  <c r="P246" i="43"/>
  <c r="P247" i="43"/>
  <c r="P248" i="43"/>
  <c r="P249" i="43"/>
  <c r="P250" i="43"/>
  <c r="P251" i="43"/>
  <c r="P252" i="43"/>
  <c r="P253" i="43"/>
  <c r="P254" i="43"/>
  <c r="P255" i="43"/>
  <c r="P256" i="43"/>
  <c r="P257" i="43"/>
  <c r="P258" i="43"/>
  <c r="P259" i="43"/>
  <c r="P260" i="43"/>
  <c r="P261" i="43"/>
  <c r="P262" i="43"/>
  <c r="P263" i="43"/>
  <c r="P264" i="43"/>
  <c r="P265" i="43"/>
  <c r="P266" i="43"/>
  <c r="P267" i="43"/>
  <c r="P268" i="43"/>
  <c r="P269" i="43"/>
  <c r="P270" i="43"/>
  <c r="P271" i="43"/>
  <c r="P272" i="43"/>
  <c r="P273" i="43"/>
  <c r="P274" i="43"/>
  <c r="P275" i="43"/>
  <c r="P276" i="43"/>
  <c r="P277" i="43"/>
  <c r="P278" i="43"/>
  <c r="P279" i="43"/>
  <c r="P280" i="43"/>
  <c r="P281" i="43"/>
  <c r="P282" i="43"/>
  <c r="P283" i="43"/>
  <c r="P284" i="43"/>
  <c r="P285" i="43"/>
  <c r="P286" i="43"/>
  <c r="P287" i="43"/>
  <c r="P288" i="43"/>
  <c r="P289" i="43"/>
  <c r="P290" i="43"/>
  <c r="P291" i="43"/>
  <c r="P292" i="43"/>
  <c r="P293" i="43"/>
  <c r="P294" i="43"/>
  <c r="P295" i="43"/>
  <c r="P296" i="43"/>
  <c r="P297" i="43"/>
  <c r="P298" i="43"/>
  <c r="P299" i="43"/>
  <c r="P300" i="43"/>
  <c r="P301" i="43"/>
  <c r="P302" i="43"/>
  <c r="P303" i="43"/>
  <c r="P304" i="43"/>
  <c r="P305" i="43"/>
  <c r="P306" i="43"/>
  <c r="P307" i="43"/>
  <c r="P308" i="43"/>
  <c r="P309" i="43"/>
  <c r="P310" i="43"/>
  <c r="P311" i="43"/>
  <c r="P312" i="43"/>
  <c r="P313" i="43"/>
  <c r="P314" i="43"/>
  <c r="P315" i="43"/>
  <c r="P316" i="43"/>
  <c r="P317" i="43"/>
  <c r="P318" i="43"/>
  <c r="P319" i="43"/>
  <c r="P320" i="43"/>
  <c r="P321" i="43"/>
  <c r="P322" i="43"/>
  <c r="P323" i="43"/>
  <c r="P324" i="43"/>
  <c r="P325" i="43"/>
  <c r="P326" i="43"/>
  <c r="P327" i="43"/>
  <c r="P328" i="43"/>
  <c r="P329" i="43"/>
  <c r="P330" i="43"/>
  <c r="P331" i="43"/>
  <c r="P332" i="43"/>
  <c r="P333" i="43"/>
  <c r="P334" i="43"/>
  <c r="P335" i="43"/>
  <c r="P336" i="43"/>
  <c r="P337" i="43"/>
  <c r="P338" i="43"/>
  <c r="P339" i="43"/>
  <c r="P340" i="43"/>
  <c r="P341" i="43"/>
  <c r="P342" i="43"/>
  <c r="P343" i="43"/>
  <c r="P344" i="43"/>
  <c r="P345" i="43"/>
  <c r="P346" i="43"/>
  <c r="P347" i="43"/>
  <c r="P348" i="43"/>
  <c r="P349" i="43"/>
  <c r="P350" i="43"/>
  <c r="P351" i="43"/>
  <c r="P352" i="43"/>
  <c r="P353" i="43"/>
  <c r="P354" i="43"/>
  <c r="P355" i="43"/>
  <c r="P356" i="43"/>
  <c r="P357" i="43"/>
  <c r="P358" i="43"/>
  <c r="P359" i="43"/>
  <c r="P360" i="43"/>
  <c r="P361" i="43"/>
  <c r="P362" i="43"/>
  <c r="P363" i="43"/>
  <c r="P364" i="43"/>
  <c r="P365" i="43"/>
  <c r="P366" i="43"/>
  <c r="P367" i="43"/>
  <c r="P368" i="43"/>
  <c r="P369" i="43"/>
  <c r="P370" i="43"/>
  <c r="P371" i="43"/>
  <c r="P372" i="43"/>
  <c r="P373" i="43"/>
  <c r="P374" i="43"/>
  <c r="P375" i="43"/>
  <c r="P376" i="43"/>
  <c r="P377" i="43"/>
  <c r="P378" i="43"/>
  <c r="P379" i="43"/>
  <c r="P380" i="43"/>
  <c r="P381" i="43"/>
  <c r="P382" i="43"/>
  <c r="P383" i="43"/>
  <c r="P384" i="43"/>
  <c r="P385" i="43"/>
  <c r="P386" i="43"/>
  <c r="P387" i="43"/>
  <c r="P388" i="43"/>
  <c r="P389" i="43"/>
  <c r="P390" i="43"/>
  <c r="P391" i="43"/>
  <c r="P392" i="43"/>
  <c r="P393" i="43"/>
  <c r="P394" i="43"/>
  <c r="P395" i="43"/>
  <c r="P396" i="43"/>
  <c r="P397" i="43"/>
  <c r="P398" i="43"/>
  <c r="P399" i="43"/>
  <c r="P400" i="43"/>
  <c r="P401" i="43"/>
  <c r="P402" i="43"/>
  <c r="P403" i="43"/>
  <c r="P404" i="43"/>
  <c r="P405" i="43"/>
  <c r="P406" i="43"/>
  <c r="P407" i="43"/>
  <c r="P408" i="43"/>
  <c r="P132" i="43"/>
  <c r="G130" i="43" l="1"/>
  <c r="H130" i="43"/>
  <c r="I130" i="43"/>
  <c r="J130" i="43"/>
  <c r="K130" i="43"/>
  <c r="L130" i="43"/>
  <c r="M130" i="43"/>
  <c r="O130" i="43" l="1"/>
  <c r="N130" i="43"/>
  <c r="F130" i="43"/>
  <c r="O398" i="43" l="1"/>
  <c r="O378" i="43" l="1"/>
  <c r="O78" i="43"/>
  <c r="N78" i="43"/>
  <c r="M78" i="43"/>
  <c r="L78" i="43"/>
  <c r="K78" i="43"/>
  <c r="J78" i="43"/>
  <c r="F78" i="43"/>
  <c r="O74" i="43"/>
  <c r="N74" i="43"/>
  <c r="M74" i="43"/>
  <c r="L74" i="43"/>
  <c r="K74" i="43"/>
  <c r="J74" i="43"/>
  <c r="F74" i="43"/>
  <c r="O392" i="43"/>
  <c r="N392" i="43"/>
  <c r="M392" i="43"/>
  <c r="L392" i="43"/>
  <c r="K392" i="43"/>
  <c r="J392" i="43"/>
  <c r="F392" i="43"/>
  <c r="O48" i="43"/>
  <c r="O36" i="43" l="1"/>
  <c r="O35" i="43"/>
  <c r="O34" i="43"/>
  <c r="O28" i="43" l="1"/>
  <c r="O402" i="43" l="1"/>
  <c r="O405" i="43" s="1"/>
  <c r="N402" i="43"/>
  <c r="N405" i="43" s="1"/>
  <c r="M402" i="43"/>
  <c r="M405" i="43" s="1"/>
  <c r="L402" i="43"/>
  <c r="L405" i="43" s="1"/>
  <c r="K402" i="43"/>
  <c r="K405" i="43" s="1"/>
  <c r="J402" i="43"/>
  <c r="J405" i="43" s="1"/>
  <c r="F402" i="43"/>
  <c r="F405" i="43" s="1"/>
  <c r="O396" i="43"/>
  <c r="N396" i="43"/>
  <c r="M396" i="43"/>
  <c r="L396" i="43"/>
  <c r="K396" i="43"/>
  <c r="J396" i="43"/>
  <c r="F396" i="43"/>
  <c r="N378" i="43"/>
  <c r="M378" i="43"/>
  <c r="L378" i="43"/>
  <c r="K378" i="43"/>
  <c r="J378" i="43"/>
  <c r="F378" i="43"/>
  <c r="N375" i="43"/>
  <c r="M375" i="43"/>
  <c r="L375" i="43"/>
  <c r="K375" i="43"/>
  <c r="J375" i="43"/>
  <c r="F375" i="43"/>
  <c r="O366" i="43"/>
  <c r="O371" i="43" s="1"/>
  <c r="N366" i="43"/>
  <c r="N371" i="43" s="1"/>
  <c r="M366" i="43"/>
  <c r="M371" i="43" s="1"/>
  <c r="L366" i="43"/>
  <c r="L371" i="43" s="1"/>
  <c r="K366" i="43"/>
  <c r="K371" i="43" s="1"/>
  <c r="J366" i="43"/>
  <c r="J371" i="43" s="1"/>
  <c r="F366" i="43"/>
  <c r="F371" i="43" s="1"/>
  <c r="O357" i="43"/>
  <c r="O363" i="43" s="1"/>
  <c r="N357" i="43"/>
  <c r="N363" i="43" s="1"/>
  <c r="M357" i="43"/>
  <c r="M363" i="43" s="1"/>
  <c r="L357" i="43"/>
  <c r="L363" i="43" s="1"/>
  <c r="K357" i="43"/>
  <c r="K363" i="43" s="1"/>
  <c r="J357" i="43"/>
  <c r="J363" i="43" s="1"/>
  <c r="F357" i="43"/>
  <c r="F363" i="43" s="1"/>
  <c r="O351" i="43"/>
  <c r="N351" i="43"/>
  <c r="M351" i="43"/>
  <c r="L351" i="43"/>
  <c r="K351" i="43"/>
  <c r="J351" i="43"/>
  <c r="F351" i="43"/>
  <c r="O348" i="43"/>
  <c r="N348" i="43"/>
  <c r="M348" i="43"/>
  <c r="L348" i="43"/>
  <c r="K348" i="43"/>
  <c r="J348" i="43"/>
  <c r="F348" i="43"/>
  <c r="O345" i="43"/>
  <c r="N345" i="43"/>
  <c r="M345" i="43"/>
  <c r="L345" i="43"/>
  <c r="K345" i="43"/>
  <c r="J345" i="43"/>
  <c r="F345" i="43"/>
  <c r="O341" i="43"/>
  <c r="N341" i="43"/>
  <c r="M341" i="43"/>
  <c r="L341" i="43"/>
  <c r="K341" i="43"/>
  <c r="J341" i="43"/>
  <c r="F341" i="43"/>
  <c r="O337" i="43"/>
  <c r="N337" i="43"/>
  <c r="M337" i="43"/>
  <c r="L337" i="43"/>
  <c r="K337" i="43"/>
  <c r="J337" i="43"/>
  <c r="F337" i="43"/>
  <c r="O334" i="43"/>
  <c r="N334" i="43"/>
  <c r="M334" i="43"/>
  <c r="L334" i="43"/>
  <c r="K334" i="43"/>
  <c r="J334" i="43"/>
  <c r="F334" i="43"/>
  <c r="O331" i="43"/>
  <c r="N331" i="43"/>
  <c r="M331" i="43"/>
  <c r="L331" i="43"/>
  <c r="K331" i="43"/>
  <c r="J331" i="43"/>
  <c r="F331" i="43"/>
  <c r="O328" i="43"/>
  <c r="N328" i="43"/>
  <c r="M328" i="43"/>
  <c r="L328" i="43"/>
  <c r="K328" i="43"/>
  <c r="J328" i="43"/>
  <c r="F328" i="43"/>
  <c r="O323" i="43"/>
  <c r="N323" i="43"/>
  <c r="M323" i="43"/>
  <c r="L323" i="43"/>
  <c r="K323" i="43"/>
  <c r="J323" i="43"/>
  <c r="F323" i="43"/>
  <c r="O320" i="43"/>
  <c r="N320" i="43"/>
  <c r="M320" i="43"/>
  <c r="L320" i="43"/>
  <c r="K320" i="43"/>
  <c r="J320" i="43"/>
  <c r="F320" i="43"/>
  <c r="O316" i="43"/>
  <c r="N316" i="43"/>
  <c r="M316" i="43"/>
  <c r="L316" i="43"/>
  <c r="K316" i="43"/>
  <c r="J316" i="43"/>
  <c r="F316" i="43"/>
  <c r="O311" i="43"/>
  <c r="N311" i="43"/>
  <c r="M311" i="43"/>
  <c r="L311" i="43"/>
  <c r="K311" i="43"/>
  <c r="J311" i="43"/>
  <c r="F311" i="43"/>
  <c r="O308" i="43"/>
  <c r="N308" i="43"/>
  <c r="M308" i="43"/>
  <c r="L308" i="43"/>
  <c r="K308" i="43"/>
  <c r="J308" i="43"/>
  <c r="F308" i="43"/>
  <c r="O305" i="43"/>
  <c r="N305" i="43"/>
  <c r="M305" i="43"/>
  <c r="L305" i="43"/>
  <c r="K305" i="43"/>
  <c r="J305" i="43"/>
  <c r="F305" i="43"/>
  <c r="O302" i="43"/>
  <c r="N302" i="43"/>
  <c r="M302" i="43"/>
  <c r="L302" i="43"/>
  <c r="K302" i="43"/>
  <c r="J302" i="43"/>
  <c r="F302" i="43"/>
  <c r="O299" i="43"/>
  <c r="N299" i="43"/>
  <c r="M299" i="43"/>
  <c r="L299" i="43"/>
  <c r="K299" i="43"/>
  <c r="J299" i="43"/>
  <c r="F299" i="43"/>
  <c r="O296" i="43"/>
  <c r="N296" i="43"/>
  <c r="M296" i="43"/>
  <c r="L296" i="43"/>
  <c r="K296" i="43"/>
  <c r="J296" i="43"/>
  <c r="F296" i="43"/>
  <c r="O283" i="43"/>
  <c r="O293" i="43" s="1"/>
  <c r="N283" i="43"/>
  <c r="N293" i="43" s="1"/>
  <c r="M283" i="43"/>
  <c r="M293" i="43" s="1"/>
  <c r="L283" i="43"/>
  <c r="L293" i="43" s="1"/>
  <c r="K283" i="43"/>
  <c r="K293" i="43" s="1"/>
  <c r="J283" i="43"/>
  <c r="J293" i="43" s="1"/>
  <c r="F283" i="43"/>
  <c r="F293" i="43" s="1"/>
  <c r="O276" i="43"/>
  <c r="L276" i="43"/>
  <c r="F276" i="43"/>
  <c r="O272" i="43"/>
  <c r="N272" i="43"/>
  <c r="M272" i="43"/>
  <c r="L272" i="43"/>
  <c r="K272" i="43"/>
  <c r="J272" i="43"/>
  <c r="F272" i="43"/>
  <c r="O268" i="43"/>
  <c r="N268" i="43"/>
  <c r="M268" i="43"/>
  <c r="L268" i="43"/>
  <c r="K268" i="43"/>
  <c r="J268" i="43"/>
  <c r="F268" i="43"/>
  <c r="O264" i="43"/>
  <c r="N264" i="43"/>
  <c r="M264" i="43"/>
  <c r="L264" i="43"/>
  <c r="K264" i="43"/>
  <c r="J264" i="43"/>
  <c r="F264" i="43"/>
  <c r="O254" i="43"/>
  <c r="N254" i="43"/>
  <c r="N251" i="43" s="1"/>
  <c r="N246" i="43" s="1"/>
  <c r="M254" i="43"/>
  <c r="L254" i="43"/>
  <c r="K254" i="43"/>
  <c r="K251" i="43" s="1"/>
  <c r="K246" i="43" s="1"/>
  <c r="J254" i="43"/>
  <c r="J251" i="43" s="1"/>
  <c r="J246" i="43" s="1"/>
  <c r="F254" i="43"/>
  <c r="O251" i="43"/>
  <c r="M251" i="43"/>
  <c r="M246" i="43" s="1"/>
  <c r="L251" i="43"/>
  <c r="L246" i="43" s="1"/>
  <c r="F251" i="43"/>
  <c r="O246" i="43"/>
  <c r="F246" i="43"/>
  <c r="O239" i="43"/>
  <c r="N239" i="43"/>
  <c r="M239" i="43"/>
  <c r="L239" i="43"/>
  <c r="K239" i="43"/>
  <c r="J239" i="43"/>
  <c r="F239" i="43"/>
  <c r="O232" i="43"/>
  <c r="N232" i="43"/>
  <c r="M232" i="43"/>
  <c r="L232" i="43"/>
  <c r="K232" i="43"/>
  <c r="J232" i="43"/>
  <c r="F232" i="43"/>
  <c r="O228" i="43"/>
  <c r="N228" i="43"/>
  <c r="N223" i="43" s="1"/>
  <c r="N217" i="43" s="1"/>
  <c r="M228" i="43"/>
  <c r="M223" i="43" s="1"/>
  <c r="M217" i="43" s="1"/>
  <c r="L228" i="43"/>
  <c r="L223" i="43" s="1"/>
  <c r="L217" i="43" s="1"/>
  <c r="K228" i="43"/>
  <c r="J228" i="43"/>
  <c r="J223" i="43" s="1"/>
  <c r="J217" i="43" s="1"/>
  <c r="F228" i="43"/>
  <c r="O223" i="43"/>
  <c r="K223" i="43"/>
  <c r="K217" i="43" s="1"/>
  <c r="F223" i="43"/>
  <c r="O217" i="43"/>
  <c r="F217" i="43"/>
  <c r="O210" i="43"/>
  <c r="N210" i="43"/>
  <c r="N207" i="43" s="1"/>
  <c r="M210" i="43"/>
  <c r="M207" i="43" s="1"/>
  <c r="L210" i="43"/>
  <c r="L207" i="43" s="1"/>
  <c r="K210" i="43"/>
  <c r="J210" i="43"/>
  <c r="J207" i="43" s="1"/>
  <c r="F210" i="43"/>
  <c r="O207" i="43"/>
  <c r="K207" i="43"/>
  <c r="F207" i="43"/>
  <c r="O185" i="43"/>
  <c r="N185" i="43"/>
  <c r="M185" i="43"/>
  <c r="L185" i="43"/>
  <c r="K185" i="43"/>
  <c r="J185" i="43"/>
  <c r="F185" i="43"/>
  <c r="O168" i="43"/>
  <c r="N168" i="43"/>
  <c r="N164" i="43" s="1"/>
  <c r="N161" i="43" s="1"/>
  <c r="M168" i="43"/>
  <c r="M164" i="43" s="1"/>
  <c r="L168" i="43"/>
  <c r="K168" i="43"/>
  <c r="K164" i="43" s="1"/>
  <c r="K161" i="43" s="1"/>
  <c r="J168" i="43"/>
  <c r="J164" i="43" s="1"/>
  <c r="J161" i="43" s="1"/>
  <c r="F168" i="43"/>
  <c r="O164" i="43"/>
  <c r="L164" i="43"/>
  <c r="F164" i="43"/>
  <c r="O161" i="43"/>
  <c r="M161" i="43"/>
  <c r="L161" i="43"/>
  <c r="F161" i="43"/>
  <c r="O137" i="43"/>
  <c r="N137" i="43"/>
  <c r="M137" i="43"/>
  <c r="L137" i="43"/>
  <c r="K137" i="43"/>
  <c r="J137" i="43"/>
  <c r="F137" i="43"/>
  <c r="N124" i="43"/>
  <c r="M124" i="43"/>
  <c r="L124" i="43"/>
  <c r="J124" i="43"/>
  <c r="O124" i="43"/>
  <c r="K124" i="43"/>
  <c r="F124" i="43"/>
  <c r="O115" i="43"/>
  <c r="F115" i="43"/>
  <c r="O109" i="43"/>
  <c r="F109" i="43"/>
  <c r="O100" i="43"/>
  <c r="O106" i="43" s="1"/>
  <c r="F100" i="43"/>
  <c r="F106" i="43" s="1"/>
  <c r="O90" i="43"/>
  <c r="O97" i="43" s="1"/>
  <c r="N90" i="43"/>
  <c r="N97" i="43" s="1"/>
  <c r="M90" i="43"/>
  <c r="M97" i="43" s="1"/>
  <c r="L90" i="43"/>
  <c r="L97" i="43" s="1"/>
  <c r="K90" i="43"/>
  <c r="K97" i="43" s="1"/>
  <c r="J90" i="43"/>
  <c r="J97" i="43" s="1"/>
  <c r="F90" i="43"/>
  <c r="F97" i="43" s="1"/>
  <c r="N87" i="43"/>
  <c r="M87" i="43"/>
  <c r="L87" i="43"/>
  <c r="K87" i="43"/>
  <c r="J87" i="43"/>
  <c r="F87" i="43"/>
  <c r="O70" i="43"/>
  <c r="N70" i="43"/>
  <c r="M70" i="43"/>
  <c r="L70" i="43"/>
  <c r="K70" i="43"/>
  <c r="J70" i="43"/>
  <c r="F70" i="43"/>
  <c r="O64" i="43"/>
  <c r="N64" i="43"/>
  <c r="M64" i="43"/>
  <c r="L64" i="43"/>
  <c r="K64" i="43"/>
  <c r="J64" i="43"/>
  <c r="F64" i="43"/>
  <c r="O58" i="43"/>
  <c r="N58" i="43"/>
  <c r="M58" i="43"/>
  <c r="L58" i="43"/>
  <c r="K58" i="43"/>
  <c r="J58" i="43"/>
  <c r="F58" i="43"/>
  <c r="O52" i="43"/>
  <c r="N52" i="43"/>
  <c r="M52" i="43"/>
  <c r="L52" i="43"/>
  <c r="K52" i="43"/>
  <c r="J52" i="43"/>
  <c r="F52" i="43"/>
  <c r="N48" i="43"/>
  <c r="M48" i="43"/>
  <c r="L48" i="43"/>
  <c r="K48" i="43"/>
  <c r="J48" i="43"/>
  <c r="F48" i="43"/>
  <c r="O44" i="43"/>
  <c r="N44" i="43"/>
  <c r="M44" i="43"/>
  <c r="L44" i="43"/>
  <c r="K44" i="43"/>
  <c r="J44" i="43"/>
  <c r="F44" i="43"/>
  <c r="O40" i="43"/>
  <c r="N40" i="43"/>
  <c r="M40" i="43"/>
  <c r="L40" i="43"/>
  <c r="K40" i="43"/>
  <c r="J40" i="43"/>
  <c r="F40" i="43"/>
  <c r="O37" i="43"/>
  <c r="N37" i="43"/>
  <c r="M37" i="43"/>
  <c r="L37" i="43"/>
  <c r="K37" i="43"/>
  <c r="J37" i="43"/>
  <c r="F37" i="43"/>
  <c r="O32" i="43"/>
  <c r="N32" i="43"/>
  <c r="M32" i="43"/>
  <c r="L32" i="43"/>
  <c r="K32" i="43"/>
  <c r="J32" i="43"/>
  <c r="F32" i="43"/>
  <c r="N28" i="43"/>
  <c r="M28" i="43"/>
  <c r="L28" i="43"/>
  <c r="K28" i="43"/>
  <c r="J28" i="43"/>
  <c r="F28" i="43"/>
  <c r="O17" i="43"/>
  <c r="N17" i="43"/>
  <c r="M17" i="43"/>
  <c r="L17" i="43"/>
  <c r="K17" i="43"/>
  <c r="J17" i="43"/>
  <c r="F17" i="43"/>
  <c r="O13" i="43"/>
  <c r="N13" i="43"/>
  <c r="M13" i="43"/>
  <c r="L13" i="43"/>
  <c r="K13" i="43"/>
  <c r="J13" i="43"/>
  <c r="F13" i="43"/>
  <c r="O83" i="43" l="1"/>
  <c r="F83" i="43"/>
  <c r="F399" i="43"/>
  <c r="O399" i="43"/>
  <c r="K399" i="43"/>
  <c r="M399" i="43"/>
  <c r="J354" i="43"/>
  <c r="N354" i="43"/>
  <c r="J399" i="43"/>
  <c r="L399" i="43"/>
  <c r="N399" i="43"/>
  <c r="F280" i="43"/>
  <c r="L354" i="43"/>
  <c r="F354" i="43"/>
  <c r="K354" i="43"/>
  <c r="M354" i="43"/>
  <c r="J83" i="43"/>
  <c r="N83" i="43"/>
  <c r="F121" i="43"/>
  <c r="L83" i="43"/>
  <c r="O121" i="43"/>
  <c r="K83" i="43"/>
  <c r="M83" i="43"/>
  <c r="O354" i="43"/>
  <c r="O280" i="43"/>
  <c r="F407" i="43" l="1"/>
  <c r="F408" i="43" s="1"/>
  <c r="O407" i="43"/>
  <c r="J109" i="43" l="1"/>
  <c r="J407" i="43"/>
  <c r="M109" i="43"/>
  <c r="L109" i="43"/>
  <c r="L115" i="43"/>
  <c r="L121" i="43"/>
  <c r="J121" i="43"/>
  <c r="J115" i="43"/>
  <c r="K109" i="43"/>
  <c r="K115" i="43"/>
  <c r="K121" i="43"/>
  <c r="K100" i="43"/>
  <c r="K106" i="43"/>
  <c r="K407" i="43"/>
  <c r="M407" i="43"/>
  <c r="J276" i="43"/>
  <c r="J280" i="43"/>
  <c r="N121" i="43"/>
  <c r="N115" i="43"/>
  <c r="N109" i="43"/>
  <c r="N276" i="43"/>
  <c r="N280" i="43"/>
  <c r="M276" i="43"/>
  <c r="M280" i="43"/>
  <c r="J106" i="43"/>
  <c r="J100" i="43"/>
  <c r="M100" i="43"/>
  <c r="M106" i="43"/>
  <c r="K276" i="43"/>
  <c r="K280" i="43"/>
  <c r="L100" i="43"/>
  <c r="L106" i="43"/>
  <c r="M121" i="43"/>
  <c r="M115" i="43"/>
  <c r="N100" i="43"/>
  <c r="N106" i="43"/>
</calcChain>
</file>

<file path=xl/sharedStrings.xml><?xml version="1.0" encoding="utf-8"?>
<sst xmlns="http://schemas.openxmlformats.org/spreadsheetml/2006/main" count="1154" uniqueCount="498">
  <si>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</si>
  <si>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</si>
  <si>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</si>
  <si>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</si>
  <si>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</si>
  <si>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</si>
  <si>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</si>
  <si>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</si>
  <si>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</si>
  <si>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</si>
  <si>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</si>
  <si>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</si>
  <si>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</si>
  <si>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</si>
  <si>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</si>
  <si>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</si>
  <si>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</si>
  <si>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</si>
  <si>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</si>
  <si>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</si>
  <si>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</si>
  <si>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</si>
  <si>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</si>
  <si>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</si>
  <si>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</si>
  <si>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</si>
  <si>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</si>
  <si>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</si>
  <si>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</si>
  <si>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</si>
  <si>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</si>
  <si>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</si>
  <si>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</si>
  <si>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</si>
  <si>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</si>
  <si>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</si>
  <si>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</si>
  <si>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</si>
  <si>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</si>
  <si>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</si>
  <si>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</si>
  <si>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</si>
  <si>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</si>
  <si>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</si>
  <si>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</si>
  <si>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</si>
  <si>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</si>
  <si>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</si>
  <si>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</si>
  <si>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</si>
  <si>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</si>
  <si>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</si>
  <si>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</si>
  <si>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</si>
  <si>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</si>
  <si>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</si>
  <si>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</si>
  <si>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</si>
  <si>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</si>
  <si>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</si>
  <si>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</si>
  <si>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</si>
  <si>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</si>
  <si>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</si>
  <si>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</si>
  <si>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</si>
  <si>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</si>
  <si>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</si>
  <si>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</si>
  <si>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</si>
  <si>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</si>
  <si>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</si>
  <si>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</si>
  <si>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</si>
  <si>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</si>
  <si>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</si>
  <si>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</si>
  <si>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</si>
  <si>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</si>
  <si>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</si>
  <si>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</si>
  <si>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</si>
  <si>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</si>
  <si>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</si>
  <si>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</si>
  <si>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</si>
  <si>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</si>
  <si>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</si>
  <si>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</si>
  <si>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</si>
  <si>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</si>
  <si>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</si>
  <si>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</si>
  <si>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</si>
  <si>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</si>
  <si>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</si>
  <si>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</si>
  <si>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</si>
  <si>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</si>
  <si>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</si>
  <si>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</si>
  <si>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</si>
  <si>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</si>
  <si>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</si>
  <si>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</si>
  <si>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</si>
  <si>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</si>
  <si>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</si>
  <si>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</si>
  <si>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</si>
  <si>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</si>
  <si>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</si>
  <si>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</si>
  <si>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</si>
  <si>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</si>
  <si>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</si>
  <si>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</si>
  <si>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</si>
  <si>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</si>
  <si>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</si>
  <si>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</si>
  <si>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</si>
  <si>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</si>
  <si>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</si>
  <si>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</si>
  <si>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</si>
  <si>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</si>
  <si>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</si>
  <si>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</si>
  <si>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</si>
  <si>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</si>
  <si>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</si>
  <si>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</si>
  <si>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</si>
  <si>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</si>
  <si>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</si>
  <si>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</si>
  <si>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</si>
  <si>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</si>
  <si>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</si>
  <si>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</si>
  <si>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</si>
  <si>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</si>
  <si>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</si>
  <si>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</si>
  <si>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</si>
  <si>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</si>
  <si>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</si>
  <si>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</si>
  <si>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</si>
  <si>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</si>
  <si>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</si>
  <si>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</si>
  <si>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</si>
  <si>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</si>
  <si>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</si>
  <si>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</si>
  <si>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</si>
  <si>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</si>
  <si>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</si>
  <si>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</si>
  <si>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</si>
  <si>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</si>
  <si>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</si>
  <si>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</si>
  <si>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</si>
  <si>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</si>
  <si>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</si>
  <si>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</si>
  <si>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</si>
  <si>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</si>
  <si>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</si>
  <si>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</si>
  <si>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</si>
  <si>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</si>
  <si>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</si>
  <si>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</si>
  <si>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</si>
  <si>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</si>
  <si>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</si>
  <si>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</si>
  <si>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</si>
  <si>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</si>
  <si>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</si>
  <si>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</si>
  <si>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</si>
  <si>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</si>
  <si>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</si>
  <si>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</si>
  <si>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</si>
  <si>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</si>
  <si>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</si>
  <si>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</si>
  <si>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</si>
  <si>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</si>
  <si>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</si>
  <si>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</si>
  <si>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</si>
  <si>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</si>
  <si>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</si>
  <si>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</si>
  <si>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</si>
  <si>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</si>
  <si>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</si>
  <si>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</si>
  <si>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</si>
  <si>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</si>
  <si>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</si>
  <si>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</si>
  <si>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</si>
  <si>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</si>
  <si>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</si>
  <si>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</si>
  <si>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</si>
  <si>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</si>
  <si>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</si>
  <si>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</si>
  <si>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</si>
  <si>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</si>
  <si>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</si>
  <si>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</si>
  <si>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</si>
  <si>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</si>
  <si>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</si>
  <si>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</si>
  <si>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</si>
  <si>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</si>
  <si>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</si>
  <si>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</si>
  <si>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</si>
  <si>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</si>
  <si>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</si>
  <si>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</si>
  <si>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</si>
  <si>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</si>
  <si>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</si>
  <si>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</si>
  <si>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</si>
  <si>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</si>
  <si>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</si>
  <si>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</si>
  <si>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</si>
  <si>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</si>
  <si>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</si>
  <si>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</si>
  <si>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</si>
  <si>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</si>
  <si>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</si>
  <si>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</si>
  <si>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</si>
  <si>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</si>
  <si>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</si>
  <si>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</si>
  <si>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</si>
  <si>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</si>
  <si>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</si>
  <si>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</si>
  <si>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</si>
  <si>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</si>
  <si>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</si>
  <si>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</si>
  <si>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</si>
  <si>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</si>
  <si>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</si>
  <si>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</si>
  <si>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</si>
  <si>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</si>
  <si>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</si>
  <si>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</si>
  <si>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</si>
  <si>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</si>
  <si>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</si>
  <si>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</si>
  <si>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</si>
  <si>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</si>
  <si>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</si>
  <si>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 xml:space="preserve">Rosa Maria S da Silva 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</si>
  <si>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</si>
  <si>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</si>
  <si>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</si>
  <si>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</si>
  <si>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</si>
  <si>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</si>
  <si>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</si>
  <si>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</si>
  <si>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</si>
  <si>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</si>
  <si>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</si>
  <si>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</si>
  <si>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</si>
  <si>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</si>
  <si>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</si>
  <si>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</si>
  <si>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</si>
  <si>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</si>
  <si>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</si>
  <si>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</si>
  <si>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</si>
  <si>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</si>
  <si>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</si>
  <si>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</si>
  <si>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</si>
  <si>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</si>
  <si>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</si>
  <si>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</si>
  <si>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</si>
  <si>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</si>
  <si>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</si>
  <si>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</si>
  <si>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</si>
  <si>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</si>
  <si>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</si>
  <si>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</si>
  <si>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</si>
  <si>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</si>
  <si>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</si>
  <si>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</si>
  <si>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</si>
  <si>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</si>
  <si>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</si>
  <si>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</si>
  <si>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</si>
  <si>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</si>
  <si>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</si>
  <si>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</si>
  <si>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</si>
  <si>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</si>
  <si>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</si>
  <si>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</si>
  <si>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</si>
  <si>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</si>
  <si>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</si>
  <si>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</si>
  <si>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</si>
  <si>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</si>
  <si>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</si>
  <si>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</si>
  <si>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</si>
  <si>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</si>
  <si>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</si>
  <si>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</si>
  <si>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</si>
  <si>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</si>
  <si>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</si>
  <si>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</si>
  <si>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</si>
  <si>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</si>
  <si>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</si>
  <si>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</si>
  <si>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</si>
  <si>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</si>
  <si>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</si>
  <si>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</si>
  <si>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</si>
  <si>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</si>
  <si>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</si>
  <si>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</si>
  <si>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</si>
  <si>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</si>
  <si>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</si>
  <si>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</si>
  <si>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</si>
  <si>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</si>
  <si>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</si>
  <si>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</si>
  <si>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</si>
  <si>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</si>
  <si>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</si>
  <si>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</si>
  <si>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</si>
  <si>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</si>
  <si>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</si>
  <si>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</si>
  <si>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</si>
  <si>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</si>
  <si>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</si>
  <si>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</si>
  <si>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</si>
  <si>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</si>
  <si>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</si>
  <si>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</si>
  <si>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</si>
  <si>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</si>
  <si>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</si>
  <si>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</si>
  <si>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</si>
  <si>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</si>
  <si>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</si>
  <si>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</si>
  <si>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</si>
  <si>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</si>
  <si>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</si>
  <si>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</si>
  <si>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</si>
  <si>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</si>
  <si>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</si>
  <si>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</si>
  <si>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</si>
  <si>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</si>
  <si>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</si>
  <si>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</si>
  <si>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</si>
  <si>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</si>
  <si>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</si>
  <si>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</si>
  <si>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</si>
  <si>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</si>
  <si>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</si>
  <si>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</si>
  <si>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</si>
  <si>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</si>
  <si>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</si>
  <si>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</si>
  <si>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</si>
  <si>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</si>
  <si>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</si>
  <si>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</si>
  <si>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</si>
  <si>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</si>
  <si>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</si>
  <si>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</si>
  <si>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</si>
  <si>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</si>
  <si>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</si>
  <si>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</si>
  <si>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</si>
  <si>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</si>
  <si>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</si>
  <si>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</si>
  <si>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</si>
  <si>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</si>
  <si>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</si>
  <si>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</si>
  <si>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</si>
  <si>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</si>
  <si>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</si>
  <si>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</si>
  <si>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</si>
  <si>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</si>
  <si>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</si>
  <si>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</si>
  <si>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</si>
  <si>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</si>
  <si>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</si>
  <si>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</si>
  <si>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</si>
  <si>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</si>
  <si>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</si>
  <si>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</si>
  <si>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</si>
  <si>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</si>
  <si>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</si>
  <si>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</si>
  <si>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</si>
  <si>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</si>
  <si>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</si>
  <si>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</si>
  <si>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</si>
  <si>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</si>
  <si>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</si>
  <si>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</si>
  <si>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</si>
  <si>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</si>
  <si>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</si>
  <si>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</si>
  <si>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</si>
  <si>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</si>
  <si>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</si>
  <si>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</si>
  <si>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</si>
  <si>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</si>
  <si>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</si>
  <si>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</si>
  <si>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</si>
  <si>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</si>
  <si>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</si>
  <si>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</si>
  <si>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</si>
  <si>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</si>
  <si>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</si>
  <si>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</si>
  <si>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</si>
  <si>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</si>
  <si>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</si>
  <si>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</si>
  <si>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</si>
  <si>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</si>
  <si>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400.567.161-68</t>
  </si>
  <si>
    <t>455.417.361-53</t>
  </si>
  <si>
    <t>Viviane Lacerda Felipe</t>
  </si>
  <si>
    <t>002.734.261-17</t>
  </si>
  <si>
    <t>Sergio Carlos Teles Cortês</t>
  </si>
  <si>
    <t>111.215.127-39</t>
  </si>
  <si>
    <t xml:space="preserve">SEJUS Secretaria da Criança Sede </t>
  </si>
  <si>
    <t>Aiara Chagas Oliveira</t>
  </si>
  <si>
    <t>037.783.561-78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</si>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</sst>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91" zoomScaleNormal="85" zoomScaleSheetLayoutView="91" workbookViewId="0">
      <selection activeCell="P132" sqref="P132:P408"/>
    </sheetView>
  </sheetViews>
  <sheetFormatPr defaultRowHeight="15" x14ac:dyDescent="0.25"/>
  <cols>
    <col min="2" max="2" width="57.28515625" customWidth="1"/>
    <col min="3" max="3" width="22.7109375" customWidth="1"/>
    <col min="4" max="4" width="6.28515625" customWidth="1"/>
    <col min="5" max="5" width="67.7109375" customWidth="1"/>
    <col min="6" max="9" width="5.28515625" customWidth="1"/>
    <col min="10" max="10" width="4.42578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" customWidth="1"/>
  </cols>
  <sheetData>
    <row r="1" spans="1:16" ht="18.75" x14ac:dyDescent="0.3">
      <c r="A1" s="58" t="s">
        <v>446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6" ht="18.75" x14ac:dyDescent="0.3">
      <c r="A2" s="58" t="s">
        <v>485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16" ht="18.75" x14ac:dyDescent="0.3">
      <c r="A3" s="58" t="s">
        <v>193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6" ht="18.75" x14ac:dyDescent="0.3">
      <c r="A4" s="58" t="s">
        <v>194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58" t="s">
        <v>441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5" t="s">
        <v>442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6" ht="18" customHeight="1" x14ac:dyDescent="0.25">
      <c r="A9" s="66" t="s">
        <v>496</v>
      </c>
      <c r="B9" s="6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26" customHeight="1" x14ac:dyDescent="0.25">
      <c r="A11" s="5" t="s">
        <v>195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497</v>
      </c>
    </row>
    <row r="12" spans="1:16" hidden="1" x14ac:dyDescent="0.25">
      <c r="A12" s="93" t="s">
        <v>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4"/>
    </row>
    <row r="13" spans="1:16" s="26" customFormat="1" hidden="1" x14ac:dyDescent="0.25">
      <c r="A13" s="37" t="s">
        <v>197</v>
      </c>
      <c r="B13" s="38" t="s">
        <v>198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5"/>
    </row>
    <row r="14" spans="1:16" s="26" customFormat="1" hidden="1" x14ac:dyDescent="0.25">
      <c r="A14" s="19" t="s">
        <v>1</v>
      </c>
      <c r="B14" s="96" t="s">
        <v>199</v>
      </c>
      <c r="C14" s="96"/>
      <c r="D14" s="96"/>
      <c r="E14" s="96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5"/>
    </row>
    <row r="15" spans="1:16" s="3" customFormat="1" hidden="1" x14ac:dyDescent="0.25">
      <c r="A15" s="18" t="s">
        <v>10</v>
      </c>
      <c r="B15" s="97" t="s">
        <v>200</v>
      </c>
      <c r="C15" s="97"/>
      <c r="D15" s="97"/>
      <c r="E15" s="97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7" t="s">
        <v>201</v>
      </c>
      <c r="C16" s="97"/>
      <c r="D16" s="97"/>
      <c r="E16" s="97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210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5"/>
    </row>
    <row r="18" spans="1:16" s="26" customFormat="1" hidden="1" x14ac:dyDescent="0.25">
      <c r="A18" s="19" t="s">
        <v>1</v>
      </c>
      <c r="B18" s="96" t="s">
        <v>199</v>
      </c>
      <c r="C18" s="96"/>
      <c r="D18" s="96"/>
      <c r="E18" s="96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5"/>
    </row>
    <row r="19" spans="1:16" s="3" customFormat="1" hidden="1" x14ac:dyDescent="0.25">
      <c r="A19" s="18" t="s">
        <v>10</v>
      </c>
      <c r="B19" s="97" t="s">
        <v>478</v>
      </c>
      <c r="C19" s="97"/>
      <c r="D19" s="97"/>
      <c r="E19" s="97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7" t="s">
        <v>202</v>
      </c>
      <c r="C20" s="97"/>
      <c r="D20" s="97"/>
      <c r="E20" s="97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7" t="s">
        <v>203</v>
      </c>
      <c r="C21" s="97"/>
      <c r="D21" s="97"/>
      <c r="E21" s="97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7" t="s">
        <v>204</v>
      </c>
      <c r="C22" s="97"/>
      <c r="D22" s="97"/>
      <c r="E22" s="97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7" t="s">
        <v>205</v>
      </c>
      <c r="C23" s="97"/>
      <c r="D23" s="97"/>
      <c r="E23" s="97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7" t="s">
        <v>206</v>
      </c>
      <c r="C24" s="97"/>
      <c r="D24" s="97"/>
      <c r="E24" s="97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7" t="s">
        <v>207</v>
      </c>
      <c r="C25" s="97"/>
      <c r="D25" s="97"/>
      <c r="E25" s="97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7" t="s">
        <v>208</v>
      </c>
      <c r="C26" s="97"/>
      <c r="D26" s="97"/>
      <c r="E26" s="97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7" t="s">
        <v>209</v>
      </c>
      <c r="C27" s="97"/>
      <c r="D27" s="97"/>
      <c r="E27" s="97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211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5"/>
    </row>
    <row r="29" spans="1:16" s="26" customFormat="1" hidden="1" x14ac:dyDescent="0.25">
      <c r="A29" s="19" t="s">
        <v>1</v>
      </c>
      <c r="B29" s="96" t="s">
        <v>199</v>
      </c>
      <c r="C29" s="96"/>
      <c r="D29" s="96"/>
      <c r="E29" s="96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5"/>
    </row>
    <row r="30" spans="1:16" s="3" customFormat="1" hidden="1" x14ac:dyDescent="0.25">
      <c r="A30" s="18" t="s">
        <v>13</v>
      </c>
      <c r="B30" s="97" t="s">
        <v>248</v>
      </c>
      <c r="C30" s="97"/>
      <c r="D30" s="97"/>
      <c r="E30" s="97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7" t="s">
        <v>249</v>
      </c>
      <c r="C31" s="97"/>
      <c r="D31" s="97"/>
      <c r="E31" s="97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5"/>
    </row>
    <row r="33" spans="1:16" s="26" customFormat="1" hidden="1" x14ac:dyDescent="0.25">
      <c r="A33" s="19" t="s">
        <v>1</v>
      </c>
      <c r="B33" s="96" t="s">
        <v>199</v>
      </c>
      <c r="C33" s="96"/>
      <c r="D33" s="96"/>
      <c r="E33" s="96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5"/>
    </row>
    <row r="34" spans="1:16" s="3" customFormat="1" hidden="1" x14ac:dyDescent="0.25">
      <c r="A34" s="18" t="s">
        <v>13</v>
      </c>
      <c r="B34" s="97" t="s">
        <v>240</v>
      </c>
      <c r="C34" s="97"/>
      <c r="D34" s="97"/>
      <c r="E34" s="97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7" t="s">
        <v>422</v>
      </c>
      <c r="C35" s="97"/>
      <c r="D35" s="97"/>
      <c r="E35" s="97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7" t="s">
        <v>238</v>
      </c>
      <c r="C36" s="97"/>
      <c r="D36" s="97"/>
      <c r="E36" s="97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5"/>
    </row>
    <row r="38" spans="1:16" s="26" customFormat="1" hidden="1" x14ac:dyDescent="0.25">
      <c r="A38" s="19" t="s">
        <v>1</v>
      </c>
      <c r="B38" s="96" t="s">
        <v>199</v>
      </c>
      <c r="C38" s="96"/>
      <c r="D38" s="96"/>
      <c r="E38" s="96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5"/>
    </row>
    <row r="39" spans="1:16" s="3" customFormat="1" hidden="1" x14ac:dyDescent="0.25">
      <c r="A39" s="18" t="s">
        <v>13</v>
      </c>
      <c r="B39" s="97" t="s">
        <v>423</v>
      </c>
      <c r="C39" s="97"/>
      <c r="D39" s="97"/>
      <c r="E39" s="97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5"/>
    </row>
    <row r="41" spans="1:16" s="26" customFormat="1" hidden="1" x14ac:dyDescent="0.25">
      <c r="A41" s="19" t="s">
        <v>1</v>
      </c>
      <c r="B41" s="96" t="s">
        <v>199</v>
      </c>
      <c r="C41" s="96"/>
      <c r="D41" s="96"/>
      <c r="E41" s="96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5"/>
    </row>
    <row r="42" spans="1:16" s="3" customFormat="1" hidden="1" x14ac:dyDescent="0.25">
      <c r="A42" s="18" t="s">
        <v>13</v>
      </c>
      <c r="B42" s="97" t="s">
        <v>296</v>
      </c>
      <c r="C42" s="97"/>
      <c r="D42" s="97"/>
      <c r="E42" s="97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7" t="s">
        <v>295</v>
      </c>
      <c r="C43" s="97"/>
      <c r="D43" s="97"/>
      <c r="E43" s="97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5"/>
    </row>
    <row r="45" spans="1:16" s="26" customFormat="1" hidden="1" x14ac:dyDescent="0.25">
      <c r="A45" s="19" t="s">
        <v>1</v>
      </c>
      <c r="B45" s="96" t="s">
        <v>199</v>
      </c>
      <c r="C45" s="96"/>
      <c r="D45" s="96"/>
      <c r="E45" s="96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5"/>
    </row>
    <row r="46" spans="1:16" s="3" customFormat="1" hidden="1" x14ac:dyDescent="0.25">
      <c r="A46" s="18" t="s">
        <v>13</v>
      </c>
      <c r="B46" s="98" t="s">
        <v>355</v>
      </c>
      <c r="C46" s="98"/>
      <c r="D46" s="98"/>
      <c r="E46" s="98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8" t="s">
        <v>356</v>
      </c>
      <c r="C47" s="98"/>
      <c r="D47" s="98"/>
      <c r="E47" s="98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5"/>
    </row>
    <row r="49" spans="1:16" s="26" customFormat="1" hidden="1" x14ac:dyDescent="0.25">
      <c r="A49" s="19" t="s">
        <v>1</v>
      </c>
      <c r="B49" s="96" t="s">
        <v>199</v>
      </c>
      <c r="C49" s="96"/>
      <c r="D49" s="96"/>
      <c r="E49" s="96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5"/>
    </row>
    <row r="50" spans="1:16" s="36" customFormat="1" hidden="1" x14ac:dyDescent="0.25">
      <c r="A50" s="50" t="s">
        <v>13</v>
      </c>
      <c r="B50" s="99" t="s">
        <v>304</v>
      </c>
      <c r="C50" s="99"/>
      <c r="D50" s="99"/>
      <c r="E50" s="99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100"/>
    </row>
    <row r="51" spans="1:16" s="36" customFormat="1" hidden="1" x14ac:dyDescent="0.25">
      <c r="A51" s="50" t="s">
        <v>13</v>
      </c>
      <c r="B51" s="99" t="s">
        <v>305</v>
      </c>
      <c r="C51" s="99"/>
      <c r="D51" s="99"/>
      <c r="E51" s="99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100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5"/>
    </row>
    <row r="53" spans="1:16" s="26" customFormat="1" hidden="1" x14ac:dyDescent="0.25">
      <c r="A53" s="19" t="s">
        <v>1</v>
      </c>
      <c r="B53" s="96" t="s">
        <v>199</v>
      </c>
      <c r="C53" s="96"/>
      <c r="D53" s="96"/>
      <c r="E53" s="96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5"/>
    </row>
    <row r="54" spans="1:16" s="3" customFormat="1" hidden="1" x14ac:dyDescent="0.25">
      <c r="A54" s="18" t="s">
        <v>13</v>
      </c>
      <c r="B54" s="97" t="s">
        <v>244</v>
      </c>
      <c r="C54" s="97"/>
      <c r="D54" s="97"/>
      <c r="E54" s="97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7" t="s">
        <v>243</v>
      </c>
      <c r="C55" s="97"/>
      <c r="D55" s="97"/>
      <c r="E55" s="97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7" t="s">
        <v>245</v>
      </c>
      <c r="C56" s="97"/>
      <c r="D56" s="97"/>
      <c r="E56" s="97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7" t="s">
        <v>246</v>
      </c>
      <c r="C57" s="97"/>
      <c r="D57" s="97"/>
      <c r="E57" s="97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5"/>
    </row>
    <row r="59" spans="1:16" s="26" customFormat="1" hidden="1" x14ac:dyDescent="0.25">
      <c r="A59" s="19" t="s">
        <v>1</v>
      </c>
      <c r="B59" s="96" t="s">
        <v>199</v>
      </c>
      <c r="C59" s="96"/>
      <c r="D59" s="96"/>
      <c r="E59" s="96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5"/>
    </row>
    <row r="60" spans="1:16" s="3" customFormat="1" hidden="1" x14ac:dyDescent="0.25">
      <c r="A60" s="18" t="s">
        <v>13</v>
      </c>
      <c r="B60" s="97" t="s">
        <v>253</v>
      </c>
      <c r="C60" s="97"/>
      <c r="D60" s="97"/>
      <c r="E60" s="97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7" t="s">
        <v>252</v>
      </c>
      <c r="C61" s="97"/>
      <c r="D61" s="97"/>
      <c r="E61" s="97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7" t="s">
        <v>251</v>
      </c>
      <c r="C62" s="97"/>
      <c r="D62" s="97"/>
      <c r="E62" s="97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7" t="s">
        <v>254</v>
      </c>
      <c r="C63" s="97"/>
      <c r="D63" s="97"/>
      <c r="E63" s="97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5"/>
    </row>
    <row r="65" spans="1:16" s="26" customFormat="1" hidden="1" x14ac:dyDescent="0.25">
      <c r="A65" s="19" t="s">
        <v>1</v>
      </c>
      <c r="B65" s="96" t="s">
        <v>199</v>
      </c>
      <c r="C65" s="96"/>
      <c r="D65" s="96"/>
      <c r="E65" s="96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5"/>
    </row>
    <row r="66" spans="1:16" s="3" customFormat="1" hidden="1" x14ac:dyDescent="0.25">
      <c r="A66" s="18" t="s">
        <v>13</v>
      </c>
      <c r="B66" s="97" t="s">
        <v>270</v>
      </c>
      <c r="C66" s="97"/>
      <c r="D66" s="97"/>
      <c r="E66" s="97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7" t="s">
        <v>271</v>
      </c>
      <c r="C67" s="97"/>
      <c r="D67" s="97"/>
      <c r="E67" s="97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7" t="s">
        <v>269</v>
      </c>
      <c r="C68" s="97"/>
      <c r="D68" s="97"/>
      <c r="E68" s="97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7" t="s">
        <v>272</v>
      </c>
      <c r="C69" s="97"/>
      <c r="D69" s="97"/>
      <c r="E69" s="97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5"/>
    </row>
    <row r="71" spans="1:16" s="26" customFormat="1" hidden="1" x14ac:dyDescent="0.25">
      <c r="A71" s="19" t="s">
        <v>1</v>
      </c>
      <c r="B71" s="96" t="s">
        <v>199</v>
      </c>
      <c r="C71" s="96"/>
      <c r="D71" s="96"/>
      <c r="E71" s="96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5"/>
    </row>
    <row r="72" spans="1:16" s="3" customFormat="1" hidden="1" x14ac:dyDescent="0.25">
      <c r="A72" s="18" t="s">
        <v>13</v>
      </c>
      <c r="B72" s="97" t="s">
        <v>242</v>
      </c>
      <c r="C72" s="97"/>
      <c r="D72" s="97"/>
      <c r="E72" s="97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7" t="s">
        <v>241</v>
      </c>
      <c r="C73" s="97"/>
      <c r="D73" s="97"/>
      <c r="E73" s="97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185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5"/>
    </row>
    <row r="75" spans="1:16" s="26" customFormat="1" hidden="1" x14ac:dyDescent="0.25">
      <c r="A75" s="19" t="s">
        <v>1</v>
      </c>
      <c r="B75" s="96" t="s">
        <v>199</v>
      </c>
      <c r="C75" s="96"/>
      <c r="D75" s="96"/>
      <c r="E75" s="96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5"/>
    </row>
    <row r="76" spans="1:16" s="3" customFormat="1" ht="13.15" hidden="1" customHeight="1" x14ac:dyDescent="0.25">
      <c r="A76" s="18" t="s">
        <v>10</v>
      </c>
      <c r="B76" s="97" t="s">
        <v>430</v>
      </c>
      <c r="C76" s="97"/>
      <c r="D76" s="97"/>
      <c r="E76" s="97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7" t="s">
        <v>323</v>
      </c>
      <c r="C77" s="97"/>
      <c r="D77" s="97"/>
      <c r="E77" s="97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101"/>
    </row>
    <row r="79" spans="1:16" s="26" customFormat="1" hidden="1" x14ac:dyDescent="0.25">
      <c r="A79" s="19" t="s">
        <v>1</v>
      </c>
      <c r="B79" s="96" t="s">
        <v>199</v>
      </c>
      <c r="C79" s="96"/>
      <c r="D79" s="96"/>
      <c r="E79" s="96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5"/>
    </row>
    <row r="80" spans="1:16" s="36" customFormat="1" hidden="1" x14ac:dyDescent="0.25">
      <c r="A80" s="50" t="s">
        <v>13</v>
      </c>
      <c r="B80" s="99" t="s">
        <v>240</v>
      </c>
      <c r="C80" s="99"/>
      <c r="D80" s="99"/>
      <c r="E80" s="99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100"/>
    </row>
    <row r="81" spans="1:16" s="36" customFormat="1" hidden="1" x14ac:dyDescent="0.25">
      <c r="A81" s="50" t="s">
        <v>13</v>
      </c>
      <c r="B81" s="99" t="s">
        <v>422</v>
      </c>
      <c r="C81" s="99"/>
      <c r="D81" s="99"/>
      <c r="E81" s="99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100"/>
    </row>
    <row r="82" spans="1:16" s="36" customFormat="1" hidden="1" x14ac:dyDescent="0.25">
      <c r="A82" s="50" t="s">
        <v>13</v>
      </c>
      <c r="B82" s="99" t="s">
        <v>479</v>
      </c>
      <c r="C82" s="99"/>
      <c r="D82" s="99"/>
      <c r="E82" s="99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100"/>
    </row>
    <row r="83" spans="1:16" hidden="1" x14ac:dyDescent="0.25">
      <c r="A83" s="102" t="s">
        <v>27</v>
      </c>
      <c r="B83" s="102"/>
      <c r="C83" s="102"/>
      <c r="D83" s="102"/>
      <c r="E83" s="102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4"/>
    </row>
    <row r="84" spans="1:16" s="3" customFormat="1" hidden="1" x14ac:dyDescent="0.25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29"/>
    </row>
    <row r="85" spans="1:16" hidden="1" x14ac:dyDescent="0.25">
      <c r="A85" s="104" t="s">
        <v>28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94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4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4"/>
    </row>
    <row r="88" spans="1:16" s="3" customFormat="1" hidden="1" x14ac:dyDescent="0.25">
      <c r="A88" s="18"/>
      <c r="B88" s="17"/>
      <c r="C88" s="17"/>
      <c r="D88" s="18"/>
      <c r="E88" s="105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4" t="s">
        <v>30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94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5"/>
    </row>
    <row r="91" spans="1:16" s="26" customFormat="1" hidden="1" x14ac:dyDescent="0.25">
      <c r="A91" s="19" t="s">
        <v>1</v>
      </c>
      <c r="B91" s="96" t="s">
        <v>199</v>
      </c>
      <c r="C91" s="96"/>
      <c r="D91" s="96"/>
      <c r="E91" s="96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5"/>
    </row>
    <row r="92" spans="1:16" s="3" customFormat="1" hidden="1" x14ac:dyDescent="0.25">
      <c r="A92" s="18" t="s">
        <v>10</v>
      </c>
      <c r="B92" s="106" t="s">
        <v>216</v>
      </c>
      <c r="C92" s="106"/>
      <c r="D92" s="106"/>
      <c r="E92" s="106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7" t="s">
        <v>214</v>
      </c>
      <c r="C93" s="97"/>
      <c r="D93" s="97"/>
      <c r="E93" s="97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7" t="s">
        <v>215</v>
      </c>
      <c r="C94" s="97"/>
      <c r="D94" s="97"/>
      <c r="E94" s="97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7" t="s">
        <v>424</v>
      </c>
      <c r="C95" s="97"/>
      <c r="D95" s="97"/>
      <c r="E95" s="97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6" t="s">
        <v>217</v>
      </c>
      <c r="C96" s="106"/>
      <c r="D96" s="106"/>
      <c r="E96" s="106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4"/>
    </row>
    <row r="98" spans="1:16" s="3" customFormat="1" hidden="1" x14ac:dyDescent="0.25">
      <c r="A98" s="18"/>
      <c r="B98" s="17"/>
      <c r="C98" s="17"/>
      <c r="D98" s="18"/>
      <c r="E98" s="105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4" t="s">
        <v>32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94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5"/>
    </row>
    <row r="101" spans="1:16" s="26" customFormat="1" hidden="1" x14ac:dyDescent="0.25">
      <c r="A101" s="19" t="s">
        <v>1</v>
      </c>
      <c r="B101" s="96" t="s">
        <v>199</v>
      </c>
      <c r="C101" s="96"/>
      <c r="D101" s="96"/>
      <c r="E101" s="96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5"/>
    </row>
    <row r="102" spans="1:16" s="3" customFormat="1" hidden="1" x14ac:dyDescent="0.25">
      <c r="A102" s="18" t="s">
        <v>10</v>
      </c>
      <c r="B102" s="97" t="s">
        <v>220</v>
      </c>
      <c r="C102" s="97"/>
      <c r="D102" s="97"/>
      <c r="E102" s="97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7" t="s">
        <v>221</v>
      </c>
      <c r="C103" s="97"/>
      <c r="D103" s="97"/>
      <c r="E103" s="97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7" t="s">
        <v>219</v>
      </c>
      <c r="C104" s="97"/>
      <c r="D104" s="97"/>
      <c r="E104" s="97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7" t="s">
        <v>218</v>
      </c>
      <c r="C105" s="97"/>
      <c r="D105" s="97"/>
      <c r="E105" s="97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4"/>
    </row>
    <row r="107" spans="1:16" s="3" customFormat="1" hidden="1" x14ac:dyDescent="0.25">
      <c r="A107" s="18"/>
      <c r="B107" s="17"/>
      <c r="C107" s="17"/>
      <c r="D107" s="18"/>
      <c r="E107" s="105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4" t="s">
        <v>34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94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5"/>
    </row>
    <row r="110" spans="1:16" s="26" customFormat="1" hidden="1" x14ac:dyDescent="0.25">
      <c r="A110" s="19" t="s">
        <v>1</v>
      </c>
      <c r="B110" s="96" t="s">
        <v>199</v>
      </c>
      <c r="C110" s="96"/>
      <c r="D110" s="96"/>
      <c r="E110" s="96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5"/>
    </row>
    <row r="111" spans="1:16" s="3" customFormat="1" hidden="1" x14ac:dyDescent="0.25">
      <c r="A111" s="18" t="s">
        <v>10</v>
      </c>
      <c r="B111" s="97" t="s">
        <v>283</v>
      </c>
      <c r="C111" s="97"/>
      <c r="D111" s="97"/>
      <c r="E111" s="97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7" t="s">
        <v>282</v>
      </c>
      <c r="C112" s="97"/>
      <c r="D112" s="97"/>
      <c r="E112" s="97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7" t="s">
        <v>284</v>
      </c>
      <c r="C113" s="97"/>
      <c r="D113" s="97"/>
      <c r="E113" s="97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7" t="s">
        <v>281</v>
      </c>
      <c r="C114" s="97"/>
      <c r="D114" s="97"/>
      <c r="E114" s="97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186</v>
      </c>
      <c r="C115" s="38"/>
      <c r="D115" s="37" t="s">
        <v>10</v>
      </c>
      <c r="E115" s="38" t="s">
        <v>187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5"/>
    </row>
    <row r="116" spans="1:16" s="26" customFormat="1" hidden="1" x14ac:dyDescent="0.25">
      <c r="A116" s="19" t="s">
        <v>1</v>
      </c>
      <c r="B116" s="96" t="s">
        <v>199</v>
      </c>
      <c r="C116" s="96"/>
      <c r="D116" s="96"/>
      <c r="E116" s="96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5"/>
    </row>
    <row r="117" spans="1:16" s="3" customFormat="1" hidden="1" x14ac:dyDescent="0.25">
      <c r="A117" s="18" t="s">
        <v>10</v>
      </c>
      <c r="B117" s="97" t="s">
        <v>290</v>
      </c>
      <c r="C117" s="97"/>
      <c r="D117" s="97"/>
      <c r="E117" s="97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7" t="s">
        <v>292</v>
      </c>
      <c r="C118" s="97"/>
      <c r="D118" s="97"/>
      <c r="E118" s="97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7" t="s">
        <v>293</v>
      </c>
      <c r="C119" s="97"/>
      <c r="D119" s="97"/>
      <c r="E119" s="97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7" t="s">
        <v>291</v>
      </c>
      <c r="C120" s="97"/>
      <c r="D120" s="97"/>
      <c r="E120" s="97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4"/>
    </row>
    <row r="122" spans="1:16" s="3" customFormat="1" hidden="1" x14ac:dyDescent="0.25">
      <c r="A122" s="18"/>
      <c r="B122" s="17"/>
      <c r="C122" s="17"/>
      <c r="D122" s="18"/>
      <c r="E122" s="105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4" t="s">
        <v>36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</row>
    <row r="124" spans="1:16" s="26" customFormat="1" hidden="1" x14ac:dyDescent="0.25">
      <c r="A124" s="37" t="s">
        <v>372</v>
      </c>
      <c r="B124" s="38" t="s">
        <v>37</v>
      </c>
      <c r="C124" s="38"/>
      <c r="D124" s="37" t="s">
        <v>10</v>
      </c>
      <c r="E124" s="38" t="s">
        <v>38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5"/>
    </row>
    <row r="125" spans="1:16" s="3" customFormat="1" hidden="1" x14ac:dyDescent="0.25">
      <c r="A125" s="19" t="s">
        <v>1</v>
      </c>
      <c r="B125" s="96" t="s">
        <v>199</v>
      </c>
      <c r="C125" s="96"/>
      <c r="D125" s="96"/>
      <c r="E125" s="96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7" t="s">
        <v>311</v>
      </c>
      <c r="C126" s="97"/>
      <c r="D126" s="97"/>
      <c r="E126" s="97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7" t="s">
        <v>309</v>
      </c>
      <c r="C127" s="97"/>
      <c r="D127" s="97"/>
      <c r="E127" s="97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7" t="s">
        <v>308</v>
      </c>
      <c r="C128" s="97"/>
      <c r="D128" s="97"/>
      <c r="E128" s="97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7" t="s">
        <v>310</v>
      </c>
      <c r="C129" s="97"/>
      <c r="D129" s="97"/>
      <c r="E129" s="97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x14ac:dyDescent="0.25">
      <c r="A130" s="57">
        <v>16</v>
      </c>
      <c r="B130" s="38" t="s">
        <v>493</v>
      </c>
      <c r="C130" s="38"/>
      <c r="D130" s="37" t="s">
        <v>10</v>
      </c>
      <c r="E130" s="38" t="s">
        <v>39</v>
      </c>
      <c r="F130" s="37">
        <f>SUM(F131:F136)</f>
        <v>5</v>
      </c>
      <c r="G130" s="37">
        <f t="shared" ref="G130:M130" si="25">SUM(G131:G136)</f>
        <v>0</v>
      </c>
      <c r="H130" s="37">
        <f t="shared" si="25"/>
        <v>0</v>
      </c>
      <c r="I130" s="37">
        <f t="shared" si="25"/>
        <v>0</v>
      </c>
      <c r="J130" s="37">
        <f t="shared" si="25"/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ref="N130" si="26">SUM(N131:N136)</f>
        <v>0</v>
      </c>
      <c r="O130" s="39">
        <f>SUM(O131:O136)</f>
        <v>19447.05</v>
      </c>
      <c r="P130" s="39">
        <f>SUM(P131:P136)</f>
        <v>5185.8799999999992</v>
      </c>
    </row>
    <row r="131" spans="1:16" s="3" customFormat="1" x14ac:dyDescent="0.25">
      <c r="A131" s="19" t="s">
        <v>1</v>
      </c>
      <c r="B131" s="96" t="s">
        <v>199</v>
      </c>
      <c r="C131" s="96"/>
      <c r="D131" s="96"/>
      <c r="E131" s="96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x14ac:dyDescent="0.25">
      <c r="A132" s="18" t="s">
        <v>10</v>
      </c>
      <c r="B132" s="29" t="s">
        <v>494</v>
      </c>
      <c r="C132" s="56" t="s">
        <v>495</v>
      </c>
      <c r="D132" s="29"/>
      <c r="E132" s="29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3889.41</v>
      </c>
      <c r="P132" s="107">
        <f>O132/30*8</f>
        <v>1037.1759999999999</v>
      </c>
    </row>
    <row r="133" spans="1:16" s="3" customFormat="1" x14ac:dyDescent="0.25">
      <c r="A133" s="18" t="s">
        <v>10</v>
      </c>
      <c r="B133" s="29" t="s">
        <v>425</v>
      </c>
      <c r="C133" s="56" t="s">
        <v>487</v>
      </c>
      <c r="D133" s="29"/>
      <c r="E133" s="29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3889.41</v>
      </c>
      <c r="P133" s="107">
        <f t="shared" ref="P133:P196" si="27">O133/30*8</f>
        <v>1037.1759999999999</v>
      </c>
    </row>
    <row r="134" spans="1:16" s="3" customFormat="1" x14ac:dyDescent="0.25">
      <c r="A134" s="18" t="s">
        <v>10</v>
      </c>
      <c r="B134" s="29" t="s">
        <v>489</v>
      </c>
      <c r="C134" s="56" t="s">
        <v>490</v>
      </c>
      <c r="D134" s="29"/>
      <c r="E134" s="29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3889.41</v>
      </c>
      <c r="P134" s="107">
        <f t="shared" si="27"/>
        <v>1037.1759999999999</v>
      </c>
    </row>
    <row r="135" spans="1:16" s="3" customFormat="1" x14ac:dyDescent="0.25">
      <c r="A135" s="18" t="s">
        <v>10</v>
      </c>
      <c r="B135" s="29" t="s">
        <v>276</v>
      </c>
      <c r="C135" s="56" t="s">
        <v>488</v>
      </c>
      <c r="D135" s="29"/>
      <c r="E135" s="29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3889.41</v>
      </c>
      <c r="P135" s="107">
        <f t="shared" si="27"/>
        <v>1037.1759999999999</v>
      </c>
    </row>
    <row r="136" spans="1:16" s="3" customFormat="1" x14ac:dyDescent="0.25">
      <c r="A136" s="18" t="s">
        <v>10</v>
      </c>
      <c r="B136" s="29" t="s">
        <v>491</v>
      </c>
      <c r="C136" s="56" t="s">
        <v>492</v>
      </c>
      <c r="D136" s="29"/>
      <c r="E136" s="29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3889.41</v>
      </c>
      <c r="P136" s="107">
        <f t="shared" si="27"/>
        <v>1037.1759999999999</v>
      </c>
    </row>
    <row r="137" spans="1:16" s="26" customFormat="1" hidden="1" x14ac:dyDescent="0.25">
      <c r="A137" s="90" t="s">
        <v>373</v>
      </c>
      <c r="B137" s="91" t="s">
        <v>455</v>
      </c>
      <c r="C137" s="91"/>
      <c r="D137" s="90" t="s">
        <v>10</v>
      </c>
      <c r="E137" s="91" t="s">
        <v>40</v>
      </c>
      <c r="F137" s="90">
        <f>SUM(F138:F153)</f>
        <v>14</v>
      </c>
      <c r="G137" s="90"/>
      <c r="H137" s="90"/>
      <c r="I137" s="90"/>
      <c r="J137" s="90">
        <f t="shared" ref="J137:K137" si="28">SUM(J138:J143)</f>
        <v>0</v>
      </c>
      <c r="K137" s="90">
        <f t="shared" si="28"/>
        <v>0</v>
      </c>
      <c r="L137" s="90">
        <f>SUM(L138:L143)</f>
        <v>1</v>
      </c>
      <c r="M137" s="90">
        <f t="shared" ref="M137:N137" si="29">SUM(M138:M143)</f>
        <v>0</v>
      </c>
      <c r="N137" s="90">
        <f t="shared" si="29"/>
        <v>0</v>
      </c>
      <c r="O137" s="92">
        <f>SUM(O138:O160)</f>
        <v>40203.279999999999</v>
      </c>
      <c r="P137" s="107">
        <f t="shared" si="27"/>
        <v>10720.874666666667</v>
      </c>
    </row>
    <row r="138" spans="1:16" s="3" customFormat="1" hidden="1" x14ac:dyDescent="0.25">
      <c r="A138" s="19" t="s">
        <v>1</v>
      </c>
      <c r="B138" s="59" t="s">
        <v>199</v>
      </c>
      <c r="C138" s="60"/>
      <c r="D138" s="60"/>
      <c r="E138" s="6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107">
        <f t="shared" si="27"/>
        <v>0</v>
      </c>
    </row>
    <row r="139" spans="1:16" s="3" customFormat="1" hidden="1" x14ac:dyDescent="0.25">
      <c r="A139" s="18" t="s">
        <v>10</v>
      </c>
      <c r="B139" s="76" t="s">
        <v>236</v>
      </c>
      <c r="C139" s="77"/>
      <c r="D139" s="77"/>
      <c r="E139" s="78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107">
        <f t="shared" si="27"/>
        <v>693.4906666666667</v>
      </c>
    </row>
    <row r="140" spans="1:16" s="3" customFormat="1" hidden="1" x14ac:dyDescent="0.25">
      <c r="A140" s="18" t="s">
        <v>10</v>
      </c>
      <c r="B140" s="62" t="s">
        <v>226</v>
      </c>
      <c r="C140" s="63"/>
      <c r="D140" s="63"/>
      <c r="E140" s="6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107">
        <f t="shared" si="27"/>
        <v>1012.0053333333333</v>
      </c>
    </row>
    <row r="141" spans="1:16" s="3" customFormat="1" hidden="1" x14ac:dyDescent="0.25">
      <c r="A141" s="18" t="s">
        <v>10</v>
      </c>
      <c r="B141" s="62" t="s">
        <v>227</v>
      </c>
      <c r="C141" s="63"/>
      <c r="D141" s="63"/>
      <c r="E141" s="6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107">
        <f t="shared" si="27"/>
        <v>693.4906666666667</v>
      </c>
    </row>
    <row r="142" spans="1:16" s="3" customFormat="1" hidden="1" x14ac:dyDescent="0.25">
      <c r="A142" s="18" t="s">
        <v>10</v>
      </c>
      <c r="B142" s="62" t="s">
        <v>228</v>
      </c>
      <c r="C142" s="63"/>
      <c r="D142" s="63"/>
      <c r="E142" s="6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107">
        <f t="shared" si="27"/>
        <v>693.4906666666667</v>
      </c>
    </row>
    <row r="143" spans="1:16" s="3" customFormat="1" hidden="1" x14ac:dyDescent="0.25">
      <c r="A143" s="18" t="s">
        <v>10</v>
      </c>
      <c r="B143" s="62" t="s">
        <v>237</v>
      </c>
      <c r="C143" s="63"/>
      <c r="D143" s="63"/>
      <c r="E143" s="6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107">
        <f t="shared" si="27"/>
        <v>693.4906666666667</v>
      </c>
    </row>
    <row r="144" spans="1:16" s="3" customFormat="1" hidden="1" x14ac:dyDescent="0.25">
      <c r="A144" s="18" t="s">
        <v>10</v>
      </c>
      <c r="B144" s="62" t="s">
        <v>229</v>
      </c>
      <c r="C144" s="63"/>
      <c r="D144" s="63"/>
      <c r="E144" s="6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107">
        <f t="shared" si="27"/>
        <v>693.4906666666667</v>
      </c>
    </row>
    <row r="145" spans="1:16" s="3" customFormat="1" hidden="1" x14ac:dyDescent="0.25">
      <c r="A145" s="18" t="s">
        <v>10</v>
      </c>
      <c r="B145" s="62" t="s">
        <v>230</v>
      </c>
      <c r="C145" s="63"/>
      <c r="D145" s="63"/>
      <c r="E145" s="6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107">
        <f t="shared" si="27"/>
        <v>693.4906666666667</v>
      </c>
    </row>
    <row r="146" spans="1:16" s="3" customFormat="1" hidden="1" x14ac:dyDescent="0.25">
      <c r="A146" s="18" t="s">
        <v>10</v>
      </c>
      <c r="B146" s="62" t="s">
        <v>231</v>
      </c>
      <c r="C146" s="63"/>
      <c r="D146" s="63"/>
      <c r="E146" s="6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107">
        <f t="shared" si="27"/>
        <v>693.4906666666667</v>
      </c>
    </row>
    <row r="147" spans="1:16" s="3" customFormat="1" hidden="1" x14ac:dyDescent="0.25">
      <c r="A147" s="18" t="s">
        <v>10</v>
      </c>
      <c r="B147" s="62" t="s">
        <v>232</v>
      </c>
      <c r="C147" s="63"/>
      <c r="D147" s="63"/>
      <c r="E147" s="6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107">
        <f t="shared" si="27"/>
        <v>693.4906666666667</v>
      </c>
    </row>
    <row r="148" spans="1:16" s="3" customFormat="1" hidden="1" x14ac:dyDescent="0.25">
      <c r="A148" s="18" t="s">
        <v>10</v>
      </c>
      <c r="B148" s="76" t="s">
        <v>234</v>
      </c>
      <c r="C148" s="77"/>
      <c r="D148" s="77"/>
      <c r="E148" s="78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107">
        <f t="shared" si="27"/>
        <v>693.4906666666667</v>
      </c>
    </row>
    <row r="149" spans="1:16" s="3" customFormat="1" hidden="1" x14ac:dyDescent="0.25">
      <c r="A149" s="18" t="s">
        <v>10</v>
      </c>
      <c r="B149" s="62" t="s">
        <v>233</v>
      </c>
      <c r="C149" s="63"/>
      <c r="D149" s="63"/>
      <c r="E149" s="6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107">
        <f t="shared" si="27"/>
        <v>693.4906666666667</v>
      </c>
    </row>
    <row r="150" spans="1:16" s="3" customFormat="1" hidden="1" x14ac:dyDescent="0.25">
      <c r="A150" s="18" t="s">
        <v>10</v>
      </c>
      <c r="B150" s="62" t="s">
        <v>235</v>
      </c>
      <c r="C150" s="63"/>
      <c r="D150" s="63"/>
      <c r="E150" s="6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107">
        <f t="shared" si="27"/>
        <v>693.4906666666667</v>
      </c>
    </row>
    <row r="151" spans="1:16" s="3" customFormat="1" hidden="1" x14ac:dyDescent="0.25">
      <c r="A151" s="18" t="s">
        <v>10</v>
      </c>
      <c r="B151" s="62" t="s">
        <v>223</v>
      </c>
      <c r="C151" s="63"/>
      <c r="D151" s="63"/>
      <c r="E151" s="6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107">
        <f t="shared" si="27"/>
        <v>693.4906666666667</v>
      </c>
    </row>
    <row r="152" spans="1:16" s="3" customFormat="1" hidden="1" x14ac:dyDescent="0.25">
      <c r="A152" s="18" t="s">
        <v>10</v>
      </c>
      <c r="B152" s="62" t="s">
        <v>225</v>
      </c>
      <c r="C152" s="63"/>
      <c r="D152" s="63"/>
      <c r="E152" s="6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107">
        <f t="shared" si="27"/>
        <v>693.4906666666667</v>
      </c>
    </row>
    <row r="153" spans="1:16" s="3" customFormat="1" hidden="1" x14ac:dyDescent="0.25">
      <c r="A153" s="18" t="s">
        <v>10</v>
      </c>
      <c r="B153" s="62" t="s">
        <v>224</v>
      </c>
      <c r="C153" s="63"/>
      <c r="D153" s="63"/>
      <c r="E153" s="6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107">
        <f t="shared" si="27"/>
        <v>693.4906666666667</v>
      </c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107">
        <f t="shared" si="27"/>
        <v>0</v>
      </c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107">
        <f t="shared" si="27"/>
        <v>0</v>
      </c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107">
        <f t="shared" si="27"/>
        <v>0</v>
      </c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107">
        <f t="shared" si="27"/>
        <v>0</v>
      </c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107">
        <f t="shared" si="27"/>
        <v>0</v>
      </c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107">
        <f t="shared" si="27"/>
        <v>0</v>
      </c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107">
        <f t="shared" si="27"/>
        <v>0</v>
      </c>
    </row>
    <row r="161" spans="1:16" s="26" customFormat="1" hidden="1" x14ac:dyDescent="0.25">
      <c r="A161" s="37" t="s">
        <v>374</v>
      </c>
      <c r="B161" s="38" t="s">
        <v>55</v>
      </c>
      <c r="C161" s="38"/>
      <c r="D161" s="37" t="s">
        <v>10</v>
      </c>
      <c r="E161" s="38" t="s">
        <v>56</v>
      </c>
      <c r="F161" s="37">
        <f>SUM(F162:F163)</f>
        <v>1</v>
      </c>
      <c r="G161" s="37"/>
      <c r="H161" s="37"/>
      <c r="I161" s="37"/>
      <c r="J161" s="37">
        <f t="shared" ref="J161:K161" si="30">SUM(J162:J167)</f>
        <v>0</v>
      </c>
      <c r="K161" s="37">
        <f t="shared" si="30"/>
        <v>0</v>
      </c>
      <c r="L161" s="37">
        <f>SUM(L162:L163)</f>
        <v>0</v>
      </c>
      <c r="M161" s="37">
        <f t="shared" ref="M161:N161" si="31">SUM(M162:M167)</f>
        <v>0</v>
      </c>
      <c r="N161" s="37">
        <f t="shared" si="31"/>
        <v>0</v>
      </c>
      <c r="O161" s="39">
        <f>SUM(O162:O163)</f>
        <v>2600.59</v>
      </c>
      <c r="P161" s="107">
        <f t="shared" si="27"/>
        <v>693.4906666666667</v>
      </c>
    </row>
    <row r="162" spans="1:16" s="3" customFormat="1" hidden="1" x14ac:dyDescent="0.25">
      <c r="A162" s="19" t="s">
        <v>1</v>
      </c>
      <c r="B162" s="59" t="s">
        <v>199</v>
      </c>
      <c r="C162" s="60"/>
      <c r="D162" s="60"/>
      <c r="E162" s="6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107">
        <f t="shared" si="27"/>
        <v>0</v>
      </c>
    </row>
    <row r="163" spans="1:16" s="3" customFormat="1" hidden="1" x14ac:dyDescent="0.25">
      <c r="A163" s="18" t="s">
        <v>10</v>
      </c>
      <c r="B163" s="62" t="s">
        <v>274</v>
      </c>
      <c r="C163" s="63"/>
      <c r="D163" s="63"/>
      <c r="E163" s="6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107">
        <f t="shared" si="27"/>
        <v>693.4906666666667</v>
      </c>
    </row>
    <row r="164" spans="1:16" s="26" customFormat="1" hidden="1" x14ac:dyDescent="0.25">
      <c r="A164" s="37" t="s">
        <v>375</v>
      </c>
      <c r="B164" s="38" t="s">
        <v>57</v>
      </c>
      <c r="C164" s="38"/>
      <c r="D164" s="37" t="s">
        <v>10</v>
      </c>
      <c r="E164" s="38" t="s">
        <v>58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107">
        <f t="shared" si="27"/>
        <v>693.4906666666667</v>
      </c>
    </row>
    <row r="165" spans="1:16" s="3" customFormat="1" hidden="1" x14ac:dyDescent="0.25">
      <c r="A165" s="19" t="s">
        <v>1</v>
      </c>
      <c r="B165" s="59" t="s">
        <v>199</v>
      </c>
      <c r="C165" s="60"/>
      <c r="D165" s="60"/>
      <c r="E165" s="6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107">
        <f t="shared" si="27"/>
        <v>0</v>
      </c>
    </row>
    <row r="166" spans="1:16" s="3" customFormat="1" hidden="1" x14ac:dyDescent="0.25">
      <c r="A166" s="18" t="s">
        <v>10</v>
      </c>
      <c r="B166" s="62" t="s">
        <v>322</v>
      </c>
      <c r="C166" s="63"/>
      <c r="D166" s="63"/>
      <c r="E166" s="6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107">
        <f t="shared" si="27"/>
        <v>693.4906666666667</v>
      </c>
    </row>
    <row r="167" spans="1:16" s="3" customFormat="1" hidden="1" x14ac:dyDescent="0.25">
      <c r="A167" s="18"/>
      <c r="B167" s="29" t="s">
        <v>208</v>
      </c>
      <c r="C167" s="29"/>
      <c r="D167" s="29" t="s">
        <v>208</v>
      </c>
      <c r="E167" s="29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107">
        <f t="shared" si="27"/>
        <v>0</v>
      </c>
    </row>
    <row r="168" spans="1:16" s="26" customFormat="1" hidden="1" x14ac:dyDescent="0.25">
      <c r="A168" s="37" t="s">
        <v>376</v>
      </c>
      <c r="B168" s="38" t="s">
        <v>59</v>
      </c>
      <c r="C168" s="38"/>
      <c r="D168" s="37" t="s">
        <v>13</v>
      </c>
      <c r="E168" s="38" t="s">
        <v>60</v>
      </c>
      <c r="F168" s="37">
        <f>SUM(F169:F184)</f>
        <v>14</v>
      </c>
      <c r="G168" s="37"/>
      <c r="H168" s="37"/>
      <c r="I168" s="37"/>
      <c r="J168" s="37">
        <f t="shared" ref="J168:K168" si="32">SUM(J169:J175)</f>
        <v>0</v>
      </c>
      <c r="K168" s="37">
        <f t="shared" si="32"/>
        <v>0</v>
      </c>
      <c r="L168" s="37">
        <f>SUM(L169:L184)</f>
        <v>1</v>
      </c>
      <c r="M168" s="37">
        <f t="shared" ref="M168:N168" si="33">SUM(M169:M175)</f>
        <v>0</v>
      </c>
      <c r="N168" s="37">
        <f t="shared" si="33"/>
        <v>0</v>
      </c>
      <c r="O168" s="39">
        <f>SUM(O169:O184)</f>
        <v>40842.379999999983</v>
      </c>
      <c r="P168" s="107">
        <f t="shared" si="27"/>
        <v>10891.301333333329</v>
      </c>
    </row>
    <row r="169" spans="1:16" s="26" customFormat="1" hidden="1" x14ac:dyDescent="0.25">
      <c r="A169" s="19" t="s">
        <v>1</v>
      </c>
      <c r="B169" s="59" t="s">
        <v>199</v>
      </c>
      <c r="C169" s="60"/>
      <c r="D169" s="60"/>
      <c r="E169" s="6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107">
        <f t="shared" si="27"/>
        <v>0</v>
      </c>
    </row>
    <row r="170" spans="1:16" s="3" customFormat="1" hidden="1" x14ac:dyDescent="0.25">
      <c r="A170" s="18" t="s">
        <v>13</v>
      </c>
      <c r="B170" s="67" t="s">
        <v>327</v>
      </c>
      <c r="C170" s="68"/>
      <c r="D170" s="68"/>
      <c r="E170" s="69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107">
        <f t="shared" si="27"/>
        <v>705.66399999999999</v>
      </c>
    </row>
    <row r="171" spans="1:16" s="3" customFormat="1" hidden="1" x14ac:dyDescent="0.25">
      <c r="A171" s="18" t="s">
        <v>13</v>
      </c>
      <c r="B171" s="62" t="s">
        <v>325</v>
      </c>
      <c r="C171" s="63"/>
      <c r="D171" s="63"/>
      <c r="E171" s="6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107">
        <f t="shared" si="27"/>
        <v>705.66399999999999</v>
      </c>
    </row>
    <row r="172" spans="1:16" s="3" customFormat="1" hidden="1" x14ac:dyDescent="0.25">
      <c r="A172" s="18" t="s">
        <v>13</v>
      </c>
      <c r="B172" s="62" t="s">
        <v>332</v>
      </c>
      <c r="C172" s="63"/>
      <c r="D172" s="63"/>
      <c r="E172" s="6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107">
        <f t="shared" si="27"/>
        <v>705.66399999999999</v>
      </c>
    </row>
    <row r="173" spans="1:16" s="3" customFormat="1" hidden="1" x14ac:dyDescent="0.25">
      <c r="A173" s="18" t="s">
        <v>13</v>
      </c>
      <c r="B173" s="62" t="s">
        <v>328</v>
      </c>
      <c r="C173" s="63"/>
      <c r="D173" s="63"/>
      <c r="E173" s="6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107">
        <f t="shared" si="27"/>
        <v>705.66399999999999</v>
      </c>
    </row>
    <row r="174" spans="1:16" s="3" customFormat="1" hidden="1" x14ac:dyDescent="0.25">
      <c r="A174" s="18" t="s">
        <v>13</v>
      </c>
      <c r="B174" s="62" t="s">
        <v>326</v>
      </c>
      <c r="C174" s="63"/>
      <c r="D174" s="63"/>
      <c r="E174" s="6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107">
        <f t="shared" si="27"/>
        <v>705.66399999999999</v>
      </c>
    </row>
    <row r="175" spans="1:16" s="3" customFormat="1" hidden="1" x14ac:dyDescent="0.25">
      <c r="A175" s="18" t="s">
        <v>13</v>
      </c>
      <c r="B175" s="62" t="s">
        <v>329</v>
      </c>
      <c r="C175" s="63"/>
      <c r="D175" s="63"/>
      <c r="E175" s="6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107">
        <f t="shared" si="27"/>
        <v>705.66399999999999</v>
      </c>
    </row>
    <row r="176" spans="1:16" s="3" customFormat="1" hidden="1" x14ac:dyDescent="0.25">
      <c r="A176" s="18" t="s">
        <v>13</v>
      </c>
      <c r="B176" s="62" t="s">
        <v>324</v>
      </c>
      <c r="C176" s="63"/>
      <c r="D176" s="63"/>
      <c r="E176" s="6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107">
        <f t="shared" si="27"/>
        <v>705.66399999999999</v>
      </c>
    </row>
    <row r="177" spans="1:16" s="3" customFormat="1" hidden="1" x14ac:dyDescent="0.25">
      <c r="A177" s="18" t="s">
        <v>13</v>
      </c>
      <c r="B177" s="62" t="s">
        <v>331</v>
      </c>
      <c r="C177" s="63"/>
      <c r="D177" s="63"/>
      <c r="E177" s="6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107">
        <f t="shared" si="27"/>
        <v>705.66399999999999</v>
      </c>
    </row>
    <row r="178" spans="1:16" s="3" customFormat="1" hidden="1" x14ac:dyDescent="0.25">
      <c r="A178" s="18" t="s">
        <v>13</v>
      </c>
      <c r="B178" s="62" t="s">
        <v>426</v>
      </c>
      <c r="C178" s="63"/>
      <c r="D178" s="63"/>
      <c r="E178" s="6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107">
        <f t="shared" si="27"/>
        <v>705.66399999999999</v>
      </c>
    </row>
    <row r="179" spans="1:16" s="3" customFormat="1" hidden="1" x14ac:dyDescent="0.25">
      <c r="A179" s="18" t="s">
        <v>13</v>
      </c>
      <c r="B179" s="62" t="s">
        <v>429</v>
      </c>
      <c r="C179" s="63"/>
      <c r="D179" s="63"/>
      <c r="E179" s="6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107">
        <f t="shared" si="27"/>
        <v>705.66399999999999</v>
      </c>
    </row>
    <row r="180" spans="1:16" s="3" customFormat="1" hidden="1" x14ac:dyDescent="0.25">
      <c r="A180" s="18" t="s">
        <v>13</v>
      </c>
      <c r="B180" s="62" t="s">
        <v>427</v>
      </c>
      <c r="C180" s="63"/>
      <c r="D180" s="63"/>
      <c r="E180" s="6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107">
        <f t="shared" si="27"/>
        <v>705.66399999999999</v>
      </c>
    </row>
    <row r="181" spans="1:16" s="3" customFormat="1" hidden="1" x14ac:dyDescent="0.25">
      <c r="A181" s="18" t="s">
        <v>13</v>
      </c>
      <c r="B181" s="62" t="s">
        <v>333</v>
      </c>
      <c r="C181" s="63"/>
      <c r="D181" s="63"/>
      <c r="E181" s="6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107">
        <f t="shared" si="27"/>
        <v>1012.0053333333333</v>
      </c>
    </row>
    <row r="182" spans="1:16" s="3" customFormat="1" hidden="1" x14ac:dyDescent="0.25">
      <c r="A182" s="18" t="s">
        <v>13</v>
      </c>
      <c r="B182" s="62" t="s">
        <v>334</v>
      </c>
      <c r="C182" s="63"/>
      <c r="D182" s="63"/>
      <c r="E182" s="6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107">
        <f t="shared" si="27"/>
        <v>705.66399999999999</v>
      </c>
    </row>
    <row r="183" spans="1:16" s="3" customFormat="1" hidden="1" x14ac:dyDescent="0.25">
      <c r="A183" s="18" t="s">
        <v>13</v>
      </c>
      <c r="B183" s="62" t="s">
        <v>428</v>
      </c>
      <c r="C183" s="63"/>
      <c r="D183" s="63"/>
      <c r="E183" s="6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107">
        <f t="shared" si="27"/>
        <v>705.66399999999999</v>
      </c>
    </row>
    <row r="184" spans="1:16" s="3" customFormat="1" hidden="1" x14ac:dyDescent="0.25">
      <c r="A184" s="18" t="s">
        <v>13</v>
      </c>
      <c r="B184" s="62" t="s">
        <v>330</v>
      </c>
      <c r="C184" s="63"/>
      <c r="D184" s="63"/>
      <c r="E184" s="6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107">
        <f t="shared" si="27"/>
        <v>705.66399999999999</v>
      </c>
    </row>
    <row r="185" spans="1:16" s="26" customFormat="1" hidden="1" x14ac:dyDescent="0.25">
      <c r="A185" s="37" t="s">
        <v>377</v>
      </c>
      <c r="B185" s="38" t="s">
        <v>61</v>
      </c>
      <c r="C185" s="38"/>
      <c r="D185" s="37" t="s">
        <v>13</v>
      </c>
      <c r="E185" s="38" t="s">
        <v>62</v>
      </c>
      <c r="F185" s="37">
        <f>SUM(F186:F206)</f>
        <v>19</v>
      </c>
      <c r="G185" s="37"/>
      <c r="H185" s="37"/>
      <c r="I185" s="37"/>
      <c r="J185" s="37">
        <f t="shared" ref="J185:K185" si="34">SUM(J186:J191)</f>
        <v>0</v>
      </c>
      <c r="K185" s="37">
        <f t="shared" si="34"/>
        <v>0</v>
      </c>
      <c r="L185" s="37">
        <f>SUM(L186:L206)</f>
        <v>1</v>
      </c>
      <c r="M185" s="37">
        <f t="shared" ref="M185:N185" si="35">SUM(M186:M191)</f>
        <v>0</v>
      </c>
      <c r="N185" s="37">
        <f t="shared" si="35"/>
        <v>0</v>
      </c>
      <c r="O185" s="39">
        <f>SUM(O186:O206)</f>
        <v>54073.579999999973</v>
      </c>
      <c r="P185" s="107">
        <f t="shared" si="27"/>
        <v>14419.621333333325</v>
      </c>
    </row>
    <row r="186" spans="1:16" s="26" customFormat="1" hidden="1" x14ac:dyDescent="0.25">
      <c r="A186" s="19" t="s">
        <v>1</v>
      </c>
      <c r="B186" s="59" t="s">
        <v>199</v>
      </c>
      <c r="C186" s="60"/>
      <c r="D186" s="60"/>
      <c r="E186" s="6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107">
        <f t="shared" si="27"/>
        <v>0</v>
      </c>
    </row>
    <row r="187" spans="1:16" s="3" customFormat="1" hidden="1" x14ac:dyDescent="0.25">
      <c r="A187" s="18" t="s">
        <v>13</v>
      </c>
      <c r="B187" s="62" t="s">
        <v>335</v>
      </c>
      <c r="C187" s="63"/>
      <c r="D187" s="63"/>
      <c r="E187" s="6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107">
        <f t="shared" si="27"/>
        <v>705.66399999999999</v>
      </c>
    </row>
    <row r="188" spans="1:16" s="3" customFormat="1" hidden="1" x14ac:dyDescent="0.25">
      <c r="A188" s="18" t="s">
        <v>13</v>
      </c>
      <c r="B188" s="62" t="s">
        <v>336</v>
      </c>
      <c r="C188" s="63"/>
      <c r="D188" s="63"/>
      <c r="E188" s="6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107">
        <f t="shared" si="27"/>
        <v>705.66399999999999</v>
      </c>
    </row>
    <row r="189" spans="1:16" s="3" customFormat="1" hidden="1" x14ac:dyDescent="0.25">
      <c r="A189" s="18" t="s">
        <v>13</v>
      </c>
      <c r="B189" s="62" t="s">
        <v>337</v>
      </c>
      <c r="C189" s="63"/>
      <c r="D189" s="63"/>
      <c r="E189" s="6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107">
        <f t="shared" si="27"/>
        <v>705.66399999999999</v>
      </c>
    </row>
    <row r="190" spans="1:16" s="3" customFormat="1" hidden="1" x14ac:dyDescent="0.25">
      <c r="A190" s="18" t="s">
        <v>13</v>
      </c>
      <c r="B190" s="62" t="s">
        <v>338</v>
      </c>
      <c r="C190" s="63"/>
      <c r="D190" s="63"/>
      <c r="E190" s="6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107">
        <f t="shared" si="27"/>
        <v>705.66399999999999</v>
      </c>
    </row>
    <row r="191" spans="1:16" s="3" customFormat="1" hidden="1" x14ac:dyDescent="0.25">
      <c r="A191" s="18" t="s">
        <v>13</v>
      </c>
      <c r="B191" s="62" t="s">
        <v>339</v>
      </c>
      <c r="C191" s="63"/>
      <c r="D191" s="63"/>
      <c r="E191" s="6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107">
        <f t="shared" si="27"/>
        <v>705.66399999999999</v>
      </c>
    </row>
    <row r="192" spans="1:16" s="3" customFormat="1" hidden="1" x14ac:dyDescent="0.25">
      <c r="A192" s="18" t="s">
        <v>13</v>
      </c>
      <c r="B192" s="62" t="s">
        <v>340</v>
      </c>
      <c r="C192" s="63"/>
      <c r="D192" s="63"/>
      <c r="E192" s="6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107">
        <f t="shared" si="27"/>
        <v>705.66399999999999</v>
      </c>
    </row>
    <row r="193" spans="1:16" s="3" customFormat="1" hidden="1" x14ac:dyDescent="0.25">
      <c r="A193" s="18" t="s">
        <v>13</v>
      </c>
      <c r="B193" s="62" t="s">
        <v>341</v>
      </c>
      <c r="C193" s="63"/>
      <c r="D193" s="63"/>
      <c r="E193" s="6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107">
        <f t="shared" si="27"/>
        <v>705.66399999999999</v>
      </c>
    </row>
    <row r="194" spans="1:16" s="3" customFormat="1" hidden="1" x14ac:dyDescent="0.25">
      <c r="A194" s="18" t="s">
        <v>13</v>
      </c>
      <c r="B194" s="62" t="s">
        <v>342</v>
      </c>
      <c r="C194" s="63"/>
      <c r="D194" s="63"/>
      <c r="E194" s="6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107">
        <f t="shared" si="27"/>
        <v>705.66399999999999</v>
      </c>
    </row>
    <row r="195" spans="1:16" s="3" customFormat="1" hidden="1" x14ac:dyDescent="0.25">
      <c r="A195" s="18" t="s">
        <v>13</v>
      </c>
      <c r="B195" s="62" t="s">
        <v>343</v>
      </c>
      <c r="C195" s="63"/>
      <c r="D195" s="63"/>
      <c r="E195" s="6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107">
        <f t="shared" si="27"/>
        <v>705.66399999999999</v>
      </c>
    </row>
    <row r="196" spans="1:16" s="3" customFormat="1" hidden="1" x14ac:dyDescent="0.25">
      <c r="A196" s="18" t="s">
        <v>13</v>
      </c>
      <c r="B196" s="62" t="s">
        <v>344</v>
      </c>
      <c r="C196" s="63"/>
      <c r="D196" s="63"/>
      <c r="E196" s="6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107">
        <f t="shared" si="27"/>
        <v>705.66399999999999</v>
      </c>
    </row>
    <row r="197" spans="1:16" s="3" customFormat="1" hidden="1" x14ac:dyDescent="0.25">
      <c r="A197" s="18" t="s">
        <v>13</v>
      </c>
      <c r="B197" s="62" t="s">
        <v>345</v>
      </c>
      <c r="C197" s="63"/>
      <c r="D197" s="63"/>
      <c r="E197" s="6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107">
        <f t="shared" ref="P197:P260" si="36">O197/30*8</f>
        <v>705.66399999999999</v>
      </c>
    </row>
    <row r="198" spans="1:16" s="3" customFormat="1" hidden="1" x14ac:dyDescent="0.25">
      <c r="A198" s="18" t="s">
        <v>13</v>
      </c>
      <c r="B198" s="62" t="s">
        <v>346</v>
      </c>
      <c r="C198" s="63"/>
      <c r="D198" s="63"/>
      <c r="E198" s="6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107">
        <f t="shared" si="36"/>
        <v>705.66399999999999</v>
      </c>
    </row>
    <row r="199" spans="1:16" s="3" customFormat="1" hidden="1" x14ac:dyDescent="0.25">
      <c r="A199" s="18" t="s">
        <v>13</v>
      </c>
      <c r="B199" s="62" t="s">
        <v>347</v>
      </c>
      <c r="C199" s="63"/>
      <c r="D199" s="63"/>
      <c r="E199" s="6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107">
        <f t="shared" si="36"/>
        <v>1012.0053333333333</v>
      </c>
    </row>
    <row r="200" spans="1:16" s="3" customFormat="1" hidden="1" x14ac:dyDescent="0.25">
      <c r="A200" s="18" t="s">
        <v>13</v>
      </c>
      <c r="B200" s="62" t="s">
        <v>348</v>
      </c>
      <c r="C200" s="63"/>
      <c r="D200" s="63"/>
      <c r="E200" s="6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107">
        <f t="shared" si="36"/>
        <v>705.66399999999999</v>
      </c>
    </row>
    <row r="201" spans="1:16" s="3" customFormat="1" hidden="1" x14ac:dyDescent="0.25">
      <c r="A201" s="18" t="s">
        <v>13</v>
      </c>
      <c r="B201" s="62" t="s">
        <v>349</v>
      </c>
      <c r="C201" s="63"/>
      <c r="D201" s="63"/>
      <c r="E201" s="6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107">
        <f t="shared" si="36"/>
        <v>705.66399999999999</v>
      </c>
    </row>
    <row r="202" spans="1:16" s="3" customFormat="1" hidden="1" x14ac:dyDescent="0.25">
      <c r="A202" s="18" t="s">
        <v>13</v>
      </c>
      <c r="B202" s="62" t="s">
        <v>350</v>
      </c>
      <c r="C202" s="63"/>
      <c r="D202" s="63"/>
      <c r="E202" s="6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107">
        <f t="shared" si="36"/>
        <v>705.66399999999999</v>
      </c>
    </row>
    <row r="203" spans="1:16" s="3" customFormat="1" hidden="1" x14ac:dyDescent="0.25">
      <c r="A203" s="18" t="s">
        <v>13</v>
      </c>
      <c r="B203" s="62" t="s">
        <v>351</v>
      </c>
      <c r="C203" s="63"/>
      <c r="D203" s="63"/>
      <c r="E203" s="6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107">
        <f t="shared" si="36"/>
        <v>705.66399999999999</v>
      </c>
    </row>
    <row r="204" spans="1:16" s="3" customFormat="1" hidden="1" x14ac:dyDescent="0.25">
      <c r="A204" s="18" t="s">
        <v>13</v>
      </c>
      <c r="B204" s="62" t="s">
        <v>352</v>
      </c>
      <c r="C204" s="63"/>
      <c r="D204" s="63"/>
      <c r="E204" s="6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107">
        <f t="shared" si="36"/>
        <v>705.66399999999999</v>
      </c>
    </row>
    <row r="205" spans="1:16" s="3" customFormat="1" hidden="1" x14ac:dyDescent="0.25">
      <c r="A205" s="18" t="s">
        <v>13</v>
      </c>
      <c r="B205" s="62" t="s">
        <v>353</v>
      </c>
      <c r="C205" s="63"/>
      <c r="D205" s="63"/>
      <c r="E205" s="6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107">
        <f t="shared" si="36"/>
        <v>705.66399999999999</v>
      </c>
    </row>
    <row r="206" spans="1:16" s="3" customFormat="1" hidden="1" x14ac:dyDescent="0.25">
      <c r="A206" s="18" t="s">
        <v>13</v>
      </c>
      <c r="B206" s="70" t="s">
        <v>354</v>
      </c>
      <c r="C206" s="71"/>
      <c r="D206" s="71"/>
      <c r="E206" s="72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107">
        <f t="shared" si="36"/>
        <v>705.66399999999999</v>
      </c>
    </row>
    <row r="207" spans="1:16" s="26" customFormat="1" hidden="1" x14ac:dyDescent="0.25">
      <c r="A207" s="37" t="s">
        <v>378</v>
      </c>
      <c r="B207" s="38" t="s">
        <v>63</v>
      </c>
      <c r="C207" s="38"/>
      <c r="D207" s="37" t="s">
        <v>10</v>
      </c>
      <c r="E207" s="38" t="s">
        <v>64</v>
      </c>
      <c r="F207" s="37">
        <f>SUM(F208:F209)</f>
        <v>1</v>
      </c>
      <c r="G207" s="37"/>
      <c r="H207" s="37"/>
      <c r="I207" s="37"/>
      <c r="J207" s="37">
        <f t="shared" ref="J207:N207" si="37">SUM(J208:J213)</f>
        <v>0</v>
      </c>
      <c r="K207" s="37">
        <f t="shared" si="37"/>
        <v>0</v>
      </c>
      <c r="L207" s="37">
        <f t="shared" si="37"/>
        <v>0</v>
      </c>
      <c r="M207" s="37">
        <f t="shared" si="37"/>
        <v>0</v>
      </c>
      <c r="N207" s="37">
        <f t="shared" si="37"/>
        <v>0</v>
      </c>
      <c r="O207" s="39">
        <f>SUM(O208:O209)</f>
        <v>2600.59</v>
      </c>
      <c r="P207" s="107">
        <f t="shared" si="36"/>
        <v>693.4906666666667</v>
      </c>
    </row>
    <row r="208" spans="1:16" s="3" customFormat="1" hidden="1" x14ac:dyDescent="0.25">
      <c r="A208" s="19" t="s">
        <v>1</v>
      </c>
      <c r="B208" s="59" t="s">
        <v>199</v>
      </c>
      <c r="C208" s="60"/>
      <c r="D208" s="60"/>
      <c r="E208" s="6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107">
        <f t="shared" si="36"/>
        <v>0</v>
      </c>
    </row>
    <row r="209" spans="1:16" s="3" customFormat="1" hidden="1" x14ac:dyDescent="0.25">
      <c r="A209" s="18" t="s">
        <v>10</v>
      </c>
      <c r="B209" s="62" t="s">
        <v>247</v>
      </c>
      <c r="C209" s="63"/>
      <c r="D209" s="63"/>
      <c r="E209" s="6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107">
        <f t="shared" si="36"/>
        <v>693.4906666666667</v>
      </c>
    </row>
    <row r="210" spans="1:16" s="26" customFormat="1" hidden="1" x14ac:dyDescent="0.25">
      <c r="A210" s="37" t="s">
        <v>379</v>
      </c>
      <c r="B210" s="38" t="s">
        <v>65</v>
      </c>
      <c r="C210" s="38"/>
      <c r="D210" s="37" t="s">
        <v>10</v>
      </c>
      <c r="E210" s="38" t="s">
        <v>66</v>
      </c>
      <c r="F210" s="37">
        <f>SUM(F211:F215)</f>
        <v>1</v>
      </c>
      <c r="G210" s="37"/>
      <c r="H210" s="37"/>
      <c r="I210" s="37"/>
      <c r="J210" s="37">
        <f t="shared" ref="J210:N210" si="38">SUM(J211:J216)</f>
        <v>0</v>
      </c>
      <c r="K210" s="37">
        <f t="shared" si="38"/>
        <v>0</v>
      </c>
      <c r="L210" s="37">
        <f t="shared" si="38"/>
        <v>0</v>
      </c>
      <c r="M210" s="37">
        <f t="shared" si="38"/>
        <v>0</v>
      </c>
      <c r="N210" s="37">
        <f t="shared" si="38"/>
        <v>0</v>
      </c>
      <c r="O210" s="39">
        <f>SUM(O211:O215)</f>
        <v>2600.59</v>
      </c>
      <c r="P210" s="107">
        <f t="shared" si="36"/>
        <v>693.4906666666667</v>
      </c>
    </row>
    <row r="211" spans="1:16" s="3" customFormat="1" hidden="1" x14ac:dyDescent="0.25">
      <c r="A211" s="19" t="s">
        <v>1</v>
      </c>
      <c r="B211" s="59" t="s">
        <v>199</v>
      </c>
      <c r="C211" s="60"/>
      <c r="D211" s="60"/>
      <c r="E211" s="6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107">
        <f t="shared" si="36"/>
        <v>0</v>
      </c>
    </row>
    <row r="212" spans="1:16" s="3" customFormat="1" hidden="1" x14ac:dyDescent="0.25">
      <c r="A212" s="18" t="s">
        <v>10</v>
      </c>
      <c r="B212" s="62" t="s">
        <v>212</v>
      </c>
      <c r="C212" s="63"/>
      <c r="D212" s="63"/>
      <c r="E212" s="6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107">
        <f t="shared" si="36"/>
        <v>693.4906666666667</v>
      </c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107">
        <f t="shared" si="36"/>
        <v>0</v>
      </c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107">
        <f t="shared" si="36"/>
        <v>0</v>
      </c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107">
        <f t="shared" si="36"/>
        <v>0</v>
      </c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107">
        <f t="shared" si="36"/>
        <v>0</v>
      </c>
    </row>
    <row r="217" spans="1:16" s="26" customFormat="1" ht="24" hidden="1" x14ac:dyDescent="0.25">
      <c r="A217" s="37" t="s">
        <v>380</v>
      </c>
      <c r="B217" s="38" t="s">
        <v>75</v>
      </c>
      <c r="C217" s="38"/>
      <c r="D217" s="37" t="s">
        <v>10</v>
      </c>
      <c r="E217" s="38" t="s">
        <v>381</v>
      </c>
      <c r="F217" s="37">
        <f>SUM(F218:F222)</f>
        <v>1</v>
      </c>
      <c r="G217" s="37"/>
      <c r="H217" s="37"/>
      <c r="I217" s="37"/>
      <c r="J217" s="37">
        <f t="shared" ref="J217:N217" si="39">SUM(J218:J223)</f>
        <v>0</v>
      </c>
      <c r="K217" s="37">
        <f t="shared" si="39"/>
        <v>0</v>
      </c>
      <c r="L217" s="37">
        <f t="shared" si="39"/>
        <v>0</v>
      </c>
      <c r="M217" s="37">
        <f t="shared" si="39"/>
        <v>0</v>
      </c>
      <c r="N217" s="37">
        <f t="shared" si="39"/>
        <v>0</v>
      </c>
      <c r="O217" s="39">
        <f>SUM(O218:O222)</f>
        <v>2600.59</v>
      </c>
      <c r="P217" s="107">
        <f t="shared" si="36"/>
        <v>693.4906666666667</v>
      </c>
    </row>
    <row r="218" spans="1:16" s="3" customFormat="1" hidden="1" x14ac:dyDescent="0.25">
      <c r="A218" s="19" t="s">
        <v>1</v>
      </c>
      <c r="B218" s="59" t="s">
        <v>199</v>
      </c>
      <c r="C218" s="60"/>
      <c r="D218" s="60"/>
      <c r="E218" s="6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107">
        <f t="shared" si="36"/>
        <v>0</v>
      </c>
    </row>
    <row r="219" spans="1:16" s="3" customFormat="1" hidden="1" x14ac:dyDescent="0.25">
      <c r="A219" s="18" t="s">
        <v>10</v>
      </c>
      <c r="B219" s="62" t="s">
        <v>268</v>
      </c>
      <c r="C219" s="63"/>
      <c r="D219" s="63"/>
      <c r="E219" s="6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107">
        <f t="shared" si="36"/>
        <v>693.4906666666667</v>
      </c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107">
        <f t="shared" si="36"/>
        <v>0</v>
      </c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107">
        <f t="shared" si="36"/>
        <v>0</v>
      </c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107">
        <f t="shared" si="36"/>
        <v>0</v>
      </c>
    </row>
    <row r="223" spans="1:16" s="26" customFormat="1" hidden="1" x14ac:dyDescent="0.25">
      <c r="A223" s="37" t="s">
        <v>382</v>
      </c>
      <c r="B223" s="38" t="s">
        <v>82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40">SUM(J224:J229)</f>
        <v>0</v>
      </c>
      <c r="K223" s="37">
        <f t="shared" si="40"/>
        <v>0</v>
      </c>
      <c r="L223" s="37">
        <f t="shared" si="40"/>
        <v>0</v>
      </c>
      <c r="M223" s="37">
        <f t="shared" si="40"/>
        <v>0</v>
      </c>
      <c r="N223" s="37">
        <f t="shared" si="40"/>
        <v>0</v>
      </c>
      <c r="O223" s="39">
        <f>SUM(O224:O227)</f>
        <v>2600.59</v>
      </c>
      <c r="P223" s="107">
        <f t="shared" si="36"/>
        <v>693.4906666666667</v>
      </c>
    </row>
    <row r="224" spans="1:16" s="3" customFormat="1" hidden="1" x14ac:dyDescent="0.25">
      <c r="A224" s="19" t="s">
        <v>1</v>
      </c>
      <c r="B224" s="59" t="s">
        <v>199</v>
      </c>
      <c r="C224" s="60"/>
      <c r="D224" s="60"/>
      <c r="E224" s="6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107">
        <f t="shared" si="36"/>
        <v>0</v>
      </c>
    </row>
    <row r="225" spans="1:16" s="3" customFormat="1" hidden="1" x14ac:dyDescent="0.25">
      <c r="A225" s="18" t="s">
        <v>10</v>
      </c>
      <c r="B225" s="62" t="s">
        <v>250</v>
      </c>
      <c r="C225" s="63"/>
      <c r="D225" s="63"/>
      <c r="E225" s="6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107">
        <f t="shared" si="36"/>
        <v>693.4906666666667</v>
      </c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107">
        <f t="shared" si="36"/>
        <v>0</v>
      </c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107">
        <f t="shared" si="36"/>
        <v>0</v>
      </c>
    </row>
    <row r="228" spans="1:16" s="26" customFormat="1" hidden="1" x14ac:dyDescent="0.25">
      <c r="A228" s="37" t="s">
        <v>383</v>
      </c>
      <c r="B228" s="38" t="s">
        <v>87</v>
      </c>
      <c r="C228" s="38"/>
      <c r="D228" s="37" t="s">
        <v>10</v>
      </c>
      <c r="E228" s="38" t="s">
        <v>456</v>
      </c>
      <c r="F228" s="37">
        <f t="shared" ref="F228:O228" si="41">SUM(F229:F230)</f>
        <v>1</v>
      </c>
      <c r="G228" s="37"/>
      <c r="H228" s="37"/>
      <c r="I228" s="37"/>
      <c r="J228" s="37">
        <f t="shared" si="41"/>
        <v>0</v>
      </c>
      <c r="K228" s="37">
        <f t="shared" si="41"/>
        <v>0</v>
      </c>
      <c r="L228" s="37">
        <f t="shared" si="41"/>
        <v>0</v>
      </c>
      <c r="M228" s="37">
        <f t="shared" si="41"/>
        <v>0</v>
      </c>
      <c r="N228" s="37">
        <f t="shared" si="41"/>
        <v>0</v>
      </c>
      <c r="O228" s="41">
        <f t="shared" si="41"/>
        <v>2600.59</v>
      </c>
      <c r="P228" s="107">
        <f t="shared" si="36"/>
        <v>693.4906666666667</v>
      </c>
    </row>
    <row r="229" spans="1:16" s="3" customFormat="1" hidden="1" x14ac:dyDescent="0.25">
      <c r="A229" s="19" t="s">
        <v>1</v>
      </c>
      <c r="B229" s="59" t="s">
        <v>199</v>
      </c>
      <c r="C229" s="60"/>
      <c r="D229" s="60"/>
      <c r="E229" s="6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107">
        <f t="shared" si="36"/>
        <v>0</v>
      </c>
    </row>
    <row r="230" spans="1:16" s="3" customFormat="1" hidden="1" x14ac:dyDescent="0.25">
      <c r="A230" s="18" t="s">
        <v>10</v>
      </c>
      <c r="B230" s="62" t="s">
        <v>294</v>
      </c>
      <c r="C230" s="63"/>
      <c r="D230" s="63"/>
      <c r="E230" s="6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107">
        <f t="shared" si="36"/>
        <v>693.4906666666667</v>
      </c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107">
        <f t="shared" si="36"/>
        <v>0</v>
      </c>
    </row>
    <row r="232" spans="1:16" s="26" customFormat="1" hidden="1" x14ac:dyDescent="0.25">
      <c r="A232" s="37" t="s">
        <v>384</v>
      </c>
      <c r="B232" s="38" t="s">
        <v>90</v>
      </c>
      <c r="C232" s="38"/>
      <c r="D232" s="37" t="s">
        <v>10</v>
      </c>
      <c r="E232" s="38" t="s">
        <v>91</v>
      </c>
      <c r="F232" s="37">
        <f>SUM(F233:F237)</f>
        <v>4</v>
      </c>
      <c r="G232" s="37"/>
      <c r="H232" s="37"/>
      <c r="I232" s="37"/>
      <c r="J232" s="37">
        <f t="shared" ref="J232:N232" si="42">SUM(J233:J238)</f>
        <v>0</v>
      </c>
      <c r="K232" s="37">
        <f t="shared" si="42"/>
        <v>0</v>
      </c>
      <c r="L232" s="37">
        <f t="shared" si="42"/>
        <v>0</v>
      </c>
      <c r="M232" s="37">
        <f t="shared" si="42"/>
        <v>0</v>
      </c>
      <c r="N232" s="37">
        <f t="shared" si="42"/>
        <v>0</v>
      </c>
      <c r="O232" s="39">
        <f>SUM(O233:O237)</f>
        <v>10402.36</v>
      </c>
      <c r="P232" s="107">
        <f t="shared" si="36"/>
        <v>2773.9626666666668</v>
      </c>
    </row>
    <row r="233" spans="1:16" s="3" customFormat="1" hidden="1" x14ac:dyDescent="0.25">
      <c r="A233" s="19" t="s">
        <v>1</v>
      </c>
      <c r="B233" s="59" t="s">
        <v>199</v>
      </c>
      <c r="C233" s="60"/>
      <c r="D233" s="60"/>
      <c r="E233" s="6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107">
        <f t="shared" si="36"/>
        <v>0</v>
      </c>
    </row>
    <row r="234" spans="1:16" s="3" customFormat="1" hidden="1" x14ac:dyDescent="0.25">
      <c r="A234" s="18" t="s">
        <v>10</v>
      </c>
      <c r="B234" s="76" t="s">
        <v>255</v>
      </c>
      <c r="C234" s="77"/>
      <c r="D234" s="77"/>
      <c r="E234" s="78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107">
        <f t="shared" si="36"/>
        <v>693.4906666666667</v>
      </c>
    </row>
    <row r="235" spans="1:16" s="3" customFormat="1" hidden="1" x14ac:dyDescent="0.25">
      <c r="A235" s="18" t="s">
        <v>10</v>
      </c>
      <c r="B235" s="62" t="s">
        <v>258</v>
      </c>
      <c r="C235" s="63"/>
      <c r="D235" s="63"/>
      <c r="E235" s="6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107">
        <f t="shared" si="36"/>
        <v>693.4906666666667</v>
      </c>
    </row>
    <row r="236" spans="1:16" s="3" customFormat="1" hidden="1" x14ac:dyDescent="0.25">
      <c r="A236" s="18" t="s">
        <v>10</v>
      </c>
      <c r="B236" s="62" t="s">
        <v>257</v>
      </c>
      <c r="C236" s="63"/>
      <c r="D236" s="63"/>
      <c r="E236" s="6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107">
        <f t="shared" si="36"/>
        <v>693.4906666666667</v>
      </c>
    </row>
    <row r="237" spans="1:16" s="3" customFormat="1" hidden="1" x14ac:dyDescent="0.25">
      <c r="A237" s="18" t="s">
        <v>10</v>
      </c>
      <c r="B237" s="62" t="s">
        <v>256</v>
      </c>
      <c r="C237" s="63"/>
      <c r="D237" s="63"/>
      <c r="E237" s="6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107">
        <f t="shared" si="36"/>
        <v>693.4906666666667</v>
      </c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107">
        <f t="shared" si="36"/>
        <v>0</v>
      </c>
    </row>
    <row r="239" spans="1:16" s="26" customFormat="1" hidden="1" x14ac:dyDescent="0.25">
      <c r="A239" s="37" t="s">
        <v>385</v>
      </c>
      <c r="B239" s="38" t="s">
        <v>457</v>
      </c>
      <c r="C239" s="38"/>
      <c r="D239" s="37" t="s">
        <v>10</v>
      </c>
      <c r="E239" s="38" t="s">
        <v>94</v>
      </c>
      <c r="F239" s="37">
        <f>SUM(F240:F244)</f>
        <v>1</v>
      </c>
      <c r="G239" s="37"/>
      <c r="H239" s="37"/>
      <c r="I239" s="37"/>
      <c r="J239" s="37">
        <f t="shared" ref="J239:N239" si="43">SUM(J240:J245)</f>
        <v>0</v>
      </c>
      <c r="K239" s="37">
        <f t="shared" si="43"/>
        <v>0</v>
      </c>
      <c r="L239" s="37">
        <f t="shared" si="43"/>
        <v>0</v>
      </c>
      <c r="M239" s="37">
        <f t="shared" si="43"/>
        <v>0</v>
      </c>
      <c r="N239" s="37">
        <f t="shared" si="43"/>
        <v>0</v>
      </c>
      <c r="O239" s="39">
        <f>SUM(O240:O244)</f>
        <v>2600.59</v>
      </c>
      <c r="P239" s="107">
        <f t="shared" si="36"/>
        <v>693.4906666666667</v>
      </c>
    </row>
    <row r="240" spans="1:16" s="3" customFormat="1" hidden="1" x14ac:dyDescent="0.25">
      <c r="A240" s="19" t="s">
        <v>1</v>
      </c>
      <c r="B240" s="59" t="s">
        <v>199</v>
      </c>
      <c r="C240" s="60"/>
      <c r="D240" s="60"/>
      <c r="E240" s="6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107">
        <f t="shared" si="36"/>
        <v>0</v>
      </c>
    </row>
    <row r="241" spans="1:16" s="3" customFormat="1" hidden="1" x14ac:dyDescent="0.25">
      <c r="A241" s="18" t="s">
        <v>10</v>
      </c>
      <c r="B241" s="62" t="s">
        <v>263</v>
      </c>
      <c r="C241" s="63"/>
      <c r="D241" s="63"/>
      <c r="E241" s="6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107">
        <f t="shared" si="36"/>
        <v>693.4906666666667</v>
      </c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107">
        <f t="shared" si="36"/>
        <v>0</v>
      </c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107">
        <f t="shared" si="36"/>
        <v>0</v>
      </c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107">
        <f t="shared" si="36"/>
        <v>0</v>
      </c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107">
        <f t="shared" si="36"/>
        <v>0</v>
      </c>
    </row>
    <row r="246" spans="1:16" s="26" customFormat="1" hidden="1" x14ac:dyDescent="0.25">
      <c r="A246" s="37" t="s">
        <v>386</v>
      </c>
      <c r="B246" s="38" t="s">
        <v>103</v>
      </c>
      <c r="C246" s="38"/>
      <c r="D246" s="37" t="s">
        <v>10</v>
      </c>
      <c r="E246" s="38" t="s">
        <v>104</v>
      </c>
      <c r="F246" s="37">
        <f>SUM(F247:F248)</f>
        <v>1</v>
      </c>
      <c r="G246" s="37"/>
      <c r="H246" s="37"/>
      <c r="I246" s="37"/>
      <c r="J246" s="37">
        <f t="shared" ref="J246:N246" si="44">SUM(J247:J252)</f>
        <v>0</v>
      </c>
      <c r="K246" s="37">
        <f t="shared" si="44"/>
        <v>0</v>
      </c>
      <c r="L246" s="37">
        <f t="shared" si="44"/>
        <v>0</v>
      </c>
      <c r="M246" s="37">
        <f t="shared" si="44"/>
        <v>0</v>
      </c>
      <c r="N246" s="37">
        <f t="shared" si="44"/>
        <v>0</v>
      </c>
      <c r="O246" s="39">
        <f>SUM(O247:O248)</f>
        <v>2600.59</v>
      </c>
      <c r="P246" s="107">
        <f t="shared" si="36"/>
        <v>693.4906666666667</v>
      </c>
    </row>
    <row r="247" spans="1:16" s="3" customFormat="1" hidden="1" x14ac:dyDescent="0.25">
      <c r="A247" s="19" t="s">
        <v>1</v>
      </c>
      <c r="B247" s="59" t="s">
        <v>199</v>
      </c>
      <c r="C247" s="60"/>
      <c r="D247" s="60"/>
      <c r="E247" s="6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107">
        <f t="shared" si="36"/>
        <v>0</v>
      </c>
    </row>
    <row r="248" spans="1:16" s="3" customFormat="1" hidden="1" x14ac:dyDescent="0.25">
      <c r="A248" s="18" t="s">
        <v>10</v>
      </c>
      <c r="B248" s="62" t="s">
        <v>213</v>
      </c>
      <c r="C248" s="63"/>
      <c r="D248" s="63"/>
      <c r="E248" s="6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107">
        <f t="shared" si="36"/>
        <v>693.4906666666667</v>
      </c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107">
        <f t="shared" si="36"/>
        <v>0</v>
      </c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107">
        <f t="shared" si="36"/>
        <v>0</v>
      </c>
    </row>
    <row r="251" spans="1:16" s="26" customFormat="1" hidden="1" x14ac:dyDescent="0.25">
      <c r="A251" s="37" t="s">
        <v>387</v>
      </c>
      <c r="B251" s="38" t="s">
        <v>108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5">SUM(J252:J257)</f>
        <v>0</v>
      </c>
      <c r="K251" s="37">
        <f t="shared" si="45"/>
        <v>0</v>
      </c>
      <c r="L251" s="37">
        <f t="shared" si="45"/>
        <v>0</v>
      </c>
      <c r="M251" s="37">
        <f t="shared" si="45"/>
        <v>0</v>
      </c>
      <c r="N251" s="37">
        <f t="shared" si="45"/>
        <v>0</v>
      </c>
      <c r="O251" s="39">
        <f>SUM(O252:O253)</f>
        <v>2600.59</v>
      </c>
      <c r="P251" s="107">
        <f t="shared" si="36"/>
        <v>693.4906666666667</v>
      </c>
    </row>
    <row r="252" spans="1:16" s="3" customFormat="1" hidden="1" x14ac:dyDescent="0.25">
      <c r="A252" s="19" t="s">
        <v>1</v>
      </c>
      <c r="B252" s="59" t="s">
        <v>199</v>
      </c>
      <c r="C252" s="60"/>
      <c r="D252" s="60"/>
      <c r="E252" s="6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107">
        <f t="shared" si="36"/>
        <v>0</v>
      </c>
    </row>
    <row r="253" spans="1:16" s="3" customFormat="1" hidden="1" x14ac:dyDescent="0.25">
      <c r="A253" s="18" t="s">
        <v>10</v>
      </c>
      <c r="B253" s="62" t="s">
        <v>264</v>
      </c>
      <c r="C253" s="63"/>
      <c r="D253" s="63"/>
      <c r="E253" s="6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107">
        <f t="shared" si="36"/>
        <v>693.4906666666667</v>
      </c>
    </row>
    <row r="254" spans="1:16" s="26" customFormat="1" hidden="1" x14ac:dyDescent="0.25">
      <c r="A254" s="37" t="s">
        <v>388</v>
      </c>
      <c r="B254" s="38" t="s">
        <v>109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6">SUM(J255:J260)</f>
        <v>0</v>
      </c>
      <c r="K254" s="37">
        <f t="shared" si="46"/>
        <v>0</v>
      </c>
      <c r="L254" s="37">
        <f t="shared" si="46"/>
        <v>0</v>
      </c>
      <c r="M254" s="37">
        <f t="shared" si="46"/>
        <v>0</v>
      </c>
      <c r="N254" s="37">
        <f t="shared" si="46"/>
        <v>0</v>
      </c>
      <c r="O254" s="39">
        <f>SUM(O255:O256)</f>
        <v>2600.59</v>
      </c>
      <c r="P254" s="107">
        <f t="shared" si="36"/>
        <v>693.4906666666667</v>
      </c>
    </row>
    <row r="255" spans="1:16" s="3" customFormat="1" hidden="1" x14ac:dyDescent="0.25">
      <c r="A255" s="19" t="s">
        <v>1</v>
      </c>
      <c r="B255" s="59" t="s">
        <v>199</v>
      </c>
      <c r="C255" s="60"/>
      <c r="D255" s="60"/>
      <c r="E255" s="6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107">
        <f t="shared" si="36"/>
        <v>0</v>
      </c>
    </row>
    <row r="256" spans="1:16" s="3" customFormat="1" hidden="1" x14ac:dyDescent="0.25">
      <c r="A256" s="18" t="s">
        <v>10</v>
      </c>
      <c r="B256" s="62" t="s">
        <v>307</v>
      </c>
      <c r="C256" s="63"/>
      <c r="D256" s="63"/>
      <c r="E256" s="6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107">
        <f t="shared" si="36"/>
        <v>693.4906666666667</v>
      </c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107">
        <f t="shared" si="36"/>
        <v>0</v>
      </c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107">
        <f t="shared" si="36"/>
        <v>0</v>
      </c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107">
        <f t="shared" si="36"/>
        <v>0</v>
      </c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107">
        <f t="shared" si="36"/>
        <v>0</v>
      </c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107">
        <f t="shared" ref="P261:P324" si="47">O261/30*8</f>
        <v>0</v>
      </c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107">
        <f t="shared" si="47"/>
        <v>0</v>
      </c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107">
        <f t="shared" si="47"/>
        <v>0</v>
      </c>
    </row>
    <row r="264" spans="1:16" s="26" customFormat="1" hidden="1" x14ac:dyDescent="0.25">
      <c r="A264" s="40" t="s">
        <v>389</v>
      </c>
      <c r="B264" s="38" t="s">
        <v>124</v>
      </c>
      <c r="C264" s="38"/>
      <c r="D264" s="37" t="s">
        <v>10</v>
      </c>
      <c r="E264" s="38" t="s">
        <v>125</v>
      </c>
      <c r="F264" s="37">
        <f>SUM(F265:F266)</f>
        <v>1</v>
      </c>
      <c r="G264" s="37"/>
      <c r="H264" s="37"/>
      <c r="I264" s="37"/>
      <c r="J264" s="37">
        <f t="shared" ref="J264:N264" si="48">SUM(J265:J266)</f>
        <v>0</v>
      </c>
      <c r="K264" s="37">
        <f t="shared" si="48"/>
        <v>0</v>
      </c>
      <c r="L264" s="37">
        <f t="shared" si="48"/>
        <v>0</v>
      </c>
      <c r="M264" s="37">
        <f t="shared" si="48"/>
        <v>0</v>
      </c>
      <c r="N264" s="37">
        <f t="shared" si="48"/>
        <v>0</v>
      </c>
      <c r="O264" s="41">
        <f>SUM(O265:O266)</f>
        <v>2600.59</v>
      </c>
      <c r="P264" s="107">
        <f t="shared" si="47"/>
        <v>693.4906666666667</v>
      </c>
    </row>
    <row r="265" spans="1:16" s="3" customFormat="1" hidden="1" x14ac:dyDescent="0.25">
      <c r="A265" s="19" t="s">
        <v>1</v>
      </c>
      <c r="B265" s="59" t="s">
        <v>199</v>
      </c>
      <c r="C265" s="60"/>
      <c r="D265" s="60"/>
      <c r="E265" s="6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107">
        <f t="shared" si="47"/>
        <v>0</v>
      </c>
    </row>
    <row r="266" spans="1:16" s="3" customFormat="1" hidden="1" x14ac:dyDescent="0.25">
      <c r="A266" s="18" t="s">
        <v>10</v>
      </c>
      <c r="B266" s="62" t="s">
        <v>261</v>
      </c>
      <c r="C266" s="63"/>
      <c r="D266" s="63"/>
      <c r="E266" s="6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107">
        <f t="shared" si="47"/>
        <v>693.4906666666667</v>
      </c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107">
        <f t="shared" si="47"/>
        <v>0</v>
      </c>
    </row>
    <row r="268" spans="1:16" s="26" customFormat="1" hidden="1" x14ac:dyDescent="0.25">
      <c r="A268" s="37" t="s">
        <v>390</v>
      </c>
      <c r="B268" s="38" t="s">
        <v>128</v>
      </c>
      <c r="C268" s="38"/>
      <c r="D268" s="37" t="s">
        <v>10</v>
      </c>
      <c r="E268" s="38" t="s">
        <v>129</v>
      </c>
      <c r="F268" s="37">
        <f>SUM(F269:F271)</f>
        <v>1</v>
      </c>
      <c r="G268" s="37"/>
      <c r="H268" s="37"/>
      <c r="I268" s="37"/>
      <c r="J268" s="37">
        <f t="shared" ref="J268:N268" si="49">SUM(J269:J271)</f>
        <v>0</v>
      </c>
      <c r="K268" s="37">
        <f t="shared" si="49"/>
        <v>0</v>
      </c>
      <c r="L268" s="37">
        <f t="shared" si="49"/>
        <v>0</v>
      </c>
      <c r="M268" s="37">
        <f t="shared" si="49"/>
        <v>0</v>
      </c>
      <c r="N268" s="37">
        <f t="shared" si="49"/>
        <v>0</v>
      </c>
      <c r="O268" s="39">
        <f>SUM(O269:O270)</f>
        <v>2600.59</v>
      </c>
      <c r="P268" s="107">
        <f t="shared" si="47"/>
        <v>693.4906666666667</v>
      </c>
    </row>
    <row r="269" spans="1:16" s="3" customFormat="1" hidden="1" x14ac:dyDescent="0.25">
      <c r="A269" s="19" t="s">
        <v>1</v>
      </c>
      <c r="B269" s="59" t="s">
        <v>199</v>
      </c>
      <c r="C269" s="60"/>
      <c r="D269" s="60"/>
      <c r="E269" s="6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107">
        <f t="shared" si="47"/>
        <v>0</v>
      </c>
    </row>
    <row r="270" spans="1:16" s="3" customFormat="1" hidden="1" x14ac:dyDescent="0.25">
      <c r="A270" s="18" t="s">
        <v>10</v>
      </c>
      <c r="B270" s="62" t="s">
        <v>312</v>
      </c>
      <c r="C270" s="63"/>
      <c r="D270" s="63"/>
      <c r="E270" s="6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107">
        <f t="shared" si="47"/>
        <v>693.4906666666667</v>
      </c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107">
        <f t="shared" si="47"/>
        <v>0</v>
      </c>
    </row>
    <row r="272" spans="1:16" s="26" customFormat="1" hidden="1" x14ac:dyDescent="0.25">
      <c r="A272" s="37" t="s">
        <v>391</v>
      </c>
      <c r="B272" s="38" t="s">
        <v>132</v>
      </c>
      <c r="C272" s="38"/>
      <c r="D272" s="37" t="s">
        <v>10</v>
      </c>
      <c r="E272" s="38" t="s">
        <v>133</v>
      </c>
      <c r="F272" s="37">
        <f>SUM(F273:F275)</f>
        <v>1</v>
      </c>
      <c r="G272" s="37"/>
      <c r="H272" s="37"/>
      <c r="I272" s="37"/>
      <c r="J272" s="37">
        <f t="shared" ref="J272:N272" si="50">SUM(J273:J275)</f>
        <v>0</v>
      </c>
      <c r="K272" s="37">
        <f t="shared" si="50"/>
        <v>0</v>
      </c>
      <c r="L272" s="37">
        <f t="shared" si="50"/>
        <v>0</v>
      </c>
      <c r="M272" s="37">
        <f t="shared" si="50"/>
        <v>0</v>
      </c>
      <c r="N272" s="37">
        <f t="shared" si="50"/>
        <v>0</v>
      </c>
      <c r="O272" s="39">
        <f>SUM(O273:O275)</f>
        <v>2600.59</v>
      </c>
      <c r="P272" s="107">
        <f t="shared" si="47"/>
        <v>693.4906666666667</v>
      </c>
    </row>
    <row r="273" spans="1:16" s="3" customFormat="1" hidden="1" x14ac:dyDescent="0.25">
      <c r="A273" s="19" t="s">
        <v>1</v>
      </c>
      <c r="B273" s="59" t="s">
        <v>199</v>
      </c>
      <c r="C273" s="60"/>
      <c r="D273" s="60"/>
      <c r="E273" s="6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107">
        <f t="shared" si="47"/>
        <v>0</v>
      </c>
    </row>
    <row r="274" spans="1:16" s="3" customFormat="1" hidden="1" x14ac:dyDescent="0.25">
      <c r="A274" s="18" t="s">
        <v>10</v>
      </c>
      <c r="B274" s="62" t="s">
        <v>357</v>
      </c>
      <c r="C274" s="63"/>
      <c r="D274" s="63"/>
      <c r="E274" s="6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107">
        <f t="shared" si="47"/>
        <v>693.4906666666667</v>
      </c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107">
        <f t="shared" si="47"/>
        <v>0</v>
      </c>
    </row>
    <row r="276" spans="1:16" s="26" customFormat="1" hidden="1" x14ac:dyDescent="0.25">
      <c r="A276" s="37" t="s">
        <v>392</v>
      </c>
      <c r="B276" s="38" t="s">
        <v>136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51">SUM(J277:J283)</f>
        <v>0</v>
      </c>
      <c r="K276" s="37">
        <f t="shared" ca="1" si="51"/>
        <v>0</v>
      </c>
      <c r="L276" s="37">
        <f t="shared" si="51"/>
        <v>3</v>
      </c>
      <c r="M276" s="37">
        <f t="shared" ca="1" si="51"/>
        <v>0</v>
      </c>
      <c r="N276" s="37">
        <f t="shared" ca="1" si="51"/>
        <v>0</v>
      </c>
      <c r="O276" s="39">
        <f>SUM(O277:O278)</f>
        <v>2600.59</v>
      </c>
      <c r="P276" s="107">
        <f t="shared" si="47"/>
        <v>693.4906666666667</v>
      </c>
    </row>
    <row r="277" spans="1:16" s="3" customFormat="1" hidden="1" x14ac:dyDescent="0.25">
      <c r="A277" s="19" t="s">
        <v>1</v>
      </c>
      <c r="B277" s="59" t="s">
        <v>199</v>
      </c>
      <c r="C277" s="60"/>
      <c r="D277" s="60"/>
      <c r="E277" s="6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107">
        <f t="shared" si="47"/>
        <v>0</v>
      </c>
    </row>
    <row r="278" spans="1:16" s="3" customFormat="1" hidden="1" x14ac:dyDescent="0.25">
      <c r="A278" s="18" t="s">
        <v>10</v>
      </c>
      <c r="B278" s="62" t="s">
        <v>222</v>
      </c>
      <c r="C278" s="63"/>
      <c r="D278" s="63"/>
      <c r="E278" s="6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  <c r="P278" s="107">
        <f t="shared" si="47"/>
        <v>693.4906666666667</v>
      </c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107">
        <f t="shared" si="47"/>
        <v>0</v>
      </c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211779.2699999999</v>
      </c>
      <c r="P280" s="107">
        <f t="shared" si="47"/>
        <v>56474.471999999972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  <c r="P281" s="107">
        <f t="shared" si="47"/>
        <v>0</v>
      </c>
    </row>
    <row r="282" spans="1:16" hidden="1" x14ac:dyDescent="0.25">
      <c r="A282" s="79" t="s">
        <v>139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  <c r="P282" s="107">
        <f t="shared" si="47"/>
        <v>0</v>
      </c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52">SUM(J284:J292)</f>
        <v>0</v>
      </c>
      <c r="K283" s="37">
        <f t="shared" si="52"/>
        <v>0</v>
      </c>
      <c r="L283" s="37">
        <f t="shared" si="52"/>
        <v>0</v>
      </c>
      <c r="M283" s="37">
        <f t="shared" si="52"/>
        <v>0</v>
      </c>
      <c r="N283" s="37">
        <f t="shared" si="52"/>
        <v>0</v>
      </c>
      <c r="O283" s="39">
        <f t="shared" si="52"/>
        <v>20804.72</v>
      </c>
      <c r="P283" s="107">
        <f t="shared" si="47"/>
        <v>5547.9253333333336</v>
      </c>
    </row>
    <row r="284" spans="1:16" s="3" customFormat="1" hidden="1" x14ac:dyDescent="0.25">
      <c r="A284" s="19" t="s">
        <v>1</v>
      </c>
      <c r="B284" s="59" t="s">
        <v>199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107">
        <f t="shared" si="47"/>
        <v>0</v>
      </c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  <c r="P285" s="107">
        <f t="shared" si="47"/>
        <v>693.4906666666667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  <c r="P286" s="107">
        <f t="shared" si="47"/>
        <v>693.4906666666667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  <c r="P287" s="107">
        <f t="shared" si="47"/>
        <v>693.4906666666667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  <c r="P288" s="107">
        <f t="shared" si="47"/>
        <v>693.4906666666667</v>
      </c>
    </row>
    <row r="289" spans="1:16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  <c r="P289" s="107">
        <f t="shared" si="47"/>
        <v>693.4906666666667</v>
      </c>
    </row>
    <row r="290" spans="1:16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  <c r="P290" s="107">
        <f t="shared" si="47"/>
        <v>693.4906666666667</v>
      </c>
    </row>
    <row r="291" spans="1:16" s="3" customFormat="1" hidden="1" x14ac:dyDescent="0.25">
      <c r="A291" s="18" t="s">
        <v>10</v>
      </c>
      <c r="B291" s="70" t="s">
        <v>302</v>
      </c>
      <c r="C291" s="71"/>
      <c r="D291" s="71"/>
      <c r="E291" s="72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  <c r="P291" s="107">
        <f t="shared" si="47"/>
        <v>693.4906666666667</v>
      </c>
    </row>
    <row r="292" spans="1:16" s="3" customFormat="1" hidden="1" x14ac:dyDescent="0.25">
      <c r="A292" s="18" t="s">
        <v>10</v>
      </c>
      <c r="B292" s="70" t="s">
        <v>480</v>
      </c>
      <c r="C292" s="71"/>
      <c r="D292" s="71"/>
      <c r="E292" s="72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  <c r="P292" s="107">
        <f t="shared" si="47"/>
        <v>693.4906666666667</v>
      </c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3">J283</f>
        <v>0</v>
      </c>
      <c r="K293" s="13">
        <f t="shared" si="53"/>
        <v>0</v>
      </c>
      <c r="L293" s="13">
        <f t="shared" si="53"/>
        <v>0</v>
      </c>
      <c r="M293" s="13">
        <f t="shared" si="53"/>
        <v>0</v>
      </c>
      <c r="N293" s="13">
        <f t="shared" si="53"/>
        <v>0</v>
      </c>
      <c r="O293" s="15">
        <f t="shared" si="53"/>
        <v>20804.72</v>
      </c>
      <c r="P293" s="107">
        <f t="shared" si="47"/>
        <v>5547.9253333333336</v>
      </c>
    </row>
    <row r="294" spans="1:16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  <c r="P294" s="107">
        <f t="shared" si="47"/>
        <v>0</v>
      </c>
    </row>
    <row r="295" spans="1:16" hidden="1" x14ac:dyDescent="0.25">
      <c r="A295" s="79" t="s">
        <v>140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  <c r="P295" s="107">
        <f t="shared" si="47"/>
        <v>0</v>
      </c>
    </row>
    <row r="296" spans="1:16" s="3" customFormat="1" hidden="1" x14ac:dyDescent="0.25">
      <c r="A296" s="37" t="s">
        <v>400</v>
      </c>
      <c r="B296" s="38" t="s">
        <v>141</v>
      </c>
      <c r="C296" s="38"/>
      <c r="D296" s="37" t="s">
        <v>13</v>
      </c>
      <c r="E296" s="38" t="s">
        <v>142</v>
      </c>
      <c r="F296" s="37">
        <f>SUM(F297:F298)</f>
        <v>1</v>
      </c>
      <c r="G296" s="37"/>
      <c r="H296" s="37"/>
      <c r="I296" s="37"/>
      <c r="J296" s="37">
        <f t="shared" ref="J296:N296" si="54">SUM(J297:J298)</f>
        <v>0</v>
      </c>
      <c r="K296" s="37">
        <f t="shared" si="54"/>
        <v>0</v>
      </c>
      <c r="L296" s="37">
        <f t="shared" si="54"/>
        <v>0</v>
      </c>
      <c r="M296" s="37">
        <f t="shared" si="54"/>
        <v>0</v>
      </c>
      <c r="N296" s="37">
        <f t="shared" si="54"/>
        <v>0</v>
      </c>
      <c r="O296" s="41">
        <f>SUM(O297:O298)</f>
        <v>2646.24</v>
      </c>
      <c r="P296" s="107">
        <f t="shared" si="47"/>
        <v>705.66399999999999</v>
      </c>
    </row>
    <row r="297" spans="1:16" s="26" customFormat="1" hidden="1" x14ac:dyDescent="0.25">
      <c r="A297" s="19" t="s">
        <v>1</v>
      </c>
      <c r="B297" s="59" t="s">
        <v>199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107">
        <f t="shared" si="47"/>
        <v>0</v>
      </c>
    </row>
    <row r="298" spans="1:16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  <c r="P298" s="107">
        <f t="shared" si="47"/>
        <v>705.66399999999999</v>
      </c>
    </row>
    <row r="299" spans="1:16" s="26" customFormat="1" hidden="1" x14ac:dyDescent="0.25">
      <c r="A299" s="37" t="s">
        <v>401</v>
      </c>
      <c r="B299" s="38" t="s">
        <v>143</v>
      </c>
      <c r="C299" s="38"/>
      <c r="D299" s="37" t="s">
        <v>13</v>
      </c>
      <c r="E299" s="38" t="s">
        <v>144</v>
      </c>
      <c r="F299" s="37">
        <f>SUM(F300:F301)</f>
        <v>1</v>
      </c>
      <c r="G299" s="37"/>
      <c r="H299" s="37"/>
      <c r="I299" s="37"/>
      <c r="J299" s="37">
        <f t="shared" ref="J299:N299" si="55">SUM(J300:J301)</f>
        <v>0</v>
      </c>
      <c r="K299" s="37">
        <f t="shared" si="55"/>
        <v>0</v>
      </c>
      <c r="L299" s="37">
        <f t="shared" si="55"/>
        <v>0</v>
      </c>
      <c r="M299" s="37">
        <f t="shared" si="55"/>
        <v>0</v>
      </c>
      <c r="N299" s="37">
        <f t="shared" si="55"/>
        <v>0</v>
      </c>
      <c r="O299" s="41">
        <f>SUM(O300:O301)</f>
        <v>2646.24</v>
      </c>
      <c r="P299" s="107">
        <f t="shared" si="47"/>
        <v>705.66399999999999</v>
      </c>
    </row>
    <row r="300" spans="1:16" s="26" customFormat="1" hidden="1" x14ac:dyDescent="0.25">
      <c r="A300" s="19" t="s">
        <v>1</v>
      </c>
      <c r="B300" s="59" t="s">
        <v>199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107">
        <f t="shared" si="47"/>
        <v>0</v>
      </c>
    </row>
    <row r="301" spans="1:16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  <c r="P301" s="107">
        <f t="shared" si="47"/>
        <v>705.66399999999999</v>
      </c>
    </row>
    <row r="302" spans="1:16" s="26" customFormat="1" hidden="1" x14ac:dyDescent="0.25">
      <c r="A302" s="37" t="s">
        <v>402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6">SUM(J303:J304)</f>
        <v>0</v>
      </c>
      <c r="K302" s="37">
        <f t="shared" si="56"/>
        <v>0</v>
      </c>
      <c r="L302" s="37">
        <f t="shared" si="56"/>
        <v>0</v>
      </c>
      <c r="M302" s="37">
        <f t="shared" si="56"/>
        <v>0</v>
      </c>
      <c r="N302" s="37">
        <f t="shared" si="56"/>
        <v>0</v>
      </c>
      <c r="O302" s="41">
        <f>SUM(O303:O304)</f>
        <v>2646.24</v>
      </c>
      <c r="P302" s="107">
        <f t="shared" si="47"/>
        <v>705.66399999999999</v>
      </c>
    </row>
    <row r="303" spans="1:16" s="26" customFormat="1" hidden="1" x14ac:dyDescent="0.25">
      <c r="A303" s="19" t="s">
        <v>1</v>
      </c>
      <c r="B303" s="59" t="s">
        <v>199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107">
        <f t="shared" si="47"/>
        <v>0</v>
      </c>
    </row>
    <row r="304" spans="1:16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  <c r="P304" s="107">
        <f t="shared" si="47"/>
        <v>705.66399999999999</v>
      </c>
    </row>
    <row r="305" spans="1:16" s="26" customFormat="1" hidden="1" x14ac:dyDescent="0.25">
      <c r="A305" s="37" t="s">
        <v>403</v>
      </c>
      <c r="B305" s="38" t="s">
        <v>145</v>
      </c>
      <c r="C305" s="38"/>
      <c r="D305" s="37" t="s">
        <v>13</v>
      </c>
      <c r="E305" s="38" t="s">
        <v>146</v>
      </c>
      <c r="F305" s="37">
        <f>SUM(F306:F307)</f>
        <v>1</v>
      </c>
      <c r="G305" s="37"/>
      <c r="H305" s="37"/>
      <c r="I305" s="37"/>
      <c r="J305" s="37">
        <f t="shared" ref="J305:N305" si="57">SUM(J306:J307)</f>
        <v>0</v>
      </c>
      <c r="K305" s="37">
        <f t="shared" si="57"/>
        <v>0</v>
      </c>
      <c r="L305" s="37">
        <f t="shared" si="57"/>
        <v>0</v>
      </c>
      <c r="M305" s="37">
        <f t="shared" si="57"/>
        <v>0</v>
      </c>
      <c r="N305" s="37">
        <f t="shared" si="57"/>
        <v>0</v>
      </c>
      <c r="O305" s="41">
        <f>SUM(O306:O307)</f>
        <v>2646.24</v>
      </c>
      <c r="P305" s="107">
        <f t="shared" si="47"/>
        <v>705.66399999999999</v>
      </c>
    </row>
    <row r="306" spans="1:16" s="26" customFormat="1" hidden="1" x14ac:dyDescent="0.25">
      <c r="A306" s="19" t="s">
        <v>1</v>
      </c>
      <c r="B306" s="59" t="s">
        <v>199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107">
        <f t="shared" si="47"/>
        <v>0</v>
      </c>
    </row>
    <row r="307" spans="1:16" s="3" customFormat="1" hidden="1" x14ac:dyDescent="0.25">
      <c r="A307" s="18" t="s">
        <v>13</v>
      </c>
      <c r="B307" s="62" t="s">
        <v>266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  <c r="P307" s="107">
        <f t="shared" si="47"/>
        <v>705.66399999999999</v>
      </c>
    </row>
    <row r="308" spans="1:16" s="26" customFormat="1" hidden="1" x14ac:dyDescent="0.25">
      <c r="A308" s="37" t="s">
        <v>404</v>
      </c>
      <c r="B308" s="38" t="s">
        <v>147</v>
      </c>
      <c r="C308" s="38"/>
      <c r="D308" s="37" t="s">
        <v>13</v>
      </c>
      <c r="E308" s="38" t="s">
        <v>148</v>
      </c>
      <c r="F308" s="37">
        <f>SUM(F309:F310)</f>
        <v>1</v>
      </c>
      <c r="G308" s="37"/>
      <c r="H308" s="37"/>
      <c r="I308" s="37"/>
      <c r="J308" s="37">
        <f t="shared" ref="J308:N308" si="58">SUM(J309:J310)</f>
        <v>0</v>
      </c>
      <c r="K308" s="37">
        <f t="shared" si="58"/>
        <v>0</v>
      </c>
      <c r="L308" s="37">
        <f t="shared" si="58"/>
        <v>0</v>
      </c>
      <c r="M308" s="37">
        <f t="shared" si="58"/>
        <v>0</v>
      </c>
      <c r="N308" s="37">
        <f t="shared" si="58"/>
        <v>0</v>
      </c>
      <c r="O308" s="41">
        <f>SUM(O309:O310)</f>
        <v>2646.24</v>
      </c>
      <c r="P308" s="107">
        <f t="shared" si="47"/>
        <v>705.66399999999999</v>
      </c>
    </row>
    <row r="309" spans="1:16" s="26" customFormat="1" hidden="1" x14ac:dyDescent="0.25">
      <c r="A309" s="19" t="s">
        <v>1</v>
      </c>
      <c r="B309" s="59" t="s">
        <v>199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107">
        <f t="shared" si="47"/>
        <v>0</v>
      </c>
    </row>
    <row r="310" spans="1:16" s="3" customFormat="1" hidden="1" x14ac:dyDescent="0.25">
      <c r="A310" s="18" t="s">
        <v>13</v>
      </c>
      <c r="B310" s="62" t="s">
        <v>265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  <c r="P310" s="107">
        <f t="shared" si="47"/>
        <v>705.66399999999999</v>
      </c>
    </row>
    <row r="311" spans="1:16" s="26" customFormat="1" hidden="1" x14ac:dyDescent="0.25">
      <c r="A311" s="37" t="s">
        <v>405</v>
      </c>
      <c r="B311" s="38" t="s">
        <v>149</v>
      </c>
      <c r="C311" s="38"/>
      <c r="D311" s="37" t="s">
        <v>13</v>
      </c>
      <c r="E311" s="38" t="s">
        <v>150</v>
      </c>
      <c r="F311" s="37">
        <f>SUM(F312:F313)</f>
        <v>1</v>
      </c>
      <c r="G311" s="37"/>
      <c r="H311" s="37"/>
      <c r="I311" s="37"/>
      <c r="J311" s="37">
        <f t="shared" ref="J311:N311" si="59">SUM(J312:J313)</f>
        <v>0</v>
      </c>
      <c r="K311" s="37">
        <f t="shared" si="59"/>
        <v>0</v>
      </c>
      <c r="L311" s="37">
        <f t="shared" si="59"/>
        <v>0</v>
      </c>
      <c r="M311" s="37">
        <f t="shared" si="59"/>
        <v>0</v>
      </c>
      <c r="N311" s="37">
        <f t="shared" si="59"/>
        <v>0</v>
      </c>
      <c r="O311" s="41">
        <f>SUM(O312:O313)</f>
        <v>2646.24</v>
      </c>
      <c r="P311" s="107">
        <f t="shared" si="47"/>
        <v>705.66399999999999</v>
      </c>
    </row>
    <row r="312" spans="1:16" s="26" customFormat="1" hidden="1" x14ac:dyDescent="0.25">
      <c r="A312" s="19" t="s">
        <v>1</v>
      </c>
      <c r="B312" s="59" t="s">
        <v>199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107">
        <f t="shared" si="47"/>
        <v>0</v>
      </c>
    </row>
    <row r="313" spans="1:16" s="3" customFormat="1" hidden="1" x14ac:dyDescent="0.25">
      <c r="A313" s="18" t="s">
        <v>13</v>
      </c>
      <c r="B313" s="62" t="s">
        <v>260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  <c r="P313" s="107">
        <f t="shared" si="47"/>
        <v>705.66399999999999</v>
      </c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107">
        <f t="shared" si="47"/>
        <v>0</v>
      </c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107">
        <f t="shared" si="47"/>
        <v>0</v>
      </c>
    </row>
    <row r="316" spans="1:16" s="3" customFormat="1" hidden="1" x14ac:dyDescent="0.25">
      <c r="A316" s="37" t="s">
        <v>406</v>
      </c>
      <c r="B316" s="38" t="s">
        <v>155</v>
      </c>
      <c r="C316" s="38"/>
      <c r="D316" s="37" t="s">
        <v>13</v>
      </c>
      <c r="E316" s="38" t="s">
        <v>156</v>
      </c>
      <c r="F316" s="37">
        <f>SUM(F317:F318)</f>
        <v>1</v>
      </c>
      <c r="G316" s="37"/>
      <c r="H316" s="37"/>
      <c r="I316" s="37"/>
      <c r="J316" s="37">
        <f t="shared" ref="J316:N316" si="60">SUM(J317:J318)</f>
        <v>0</v>
      </c>
      <c r="K316" s="37">
        <f t="shared" si="60"/>
        <v>0</v>
      </c>
      <c r="L316" s="37">
        <f t="shared" si="60"/>
        <v>0</v>
      </c>
      <c r="M316" s="37">
        <f t="shared" si="60"/>
        <v>0</v>
      </c>
      <c r="N316" s="37">
        <f t="shared" si="60"/>
        <v>0</v>
      </c>
      <c r="O316" s="41">
        <f>SUM(O317:O318)</f>
        <v>2646.24</v>
      </c>
      <c r="P316" s="107">
        <f t="shared" si="47"/>
        <v>705.66399999999999</v>
      </c>
    </row>
    <row r="317" spans="1:16" s="26" customFormat="1" hidden="1" x14ac:dyDescent="0.25">
      <c r="A317" s="19" t="s">
        <v>1</v>
      </c>
      <c r="B317" s="59" t="s">
        <v>199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107">
        <f t="shared" si="47"/>
        <v>0</v>
      </c>
    </row>
    <row r="318" spans="1:16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  <c r="P318" s="107">
        <f t="shared" si="47"/>
        <v>705.66399999999999</v>
      </c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107">
        <f t="shared" si="47"/>
        <v>0</v>
      </c>
    </row>
    <row r="320" spans="1:16" s="26" customFormat="1" hidden="1" x14ac:dyDescent="0.25">
      <c r="A320" s="37" t="s">
        <v>407</v>
      </c>
      <c r="B320" s="38" t="s">
        <v>159</v>
      </c>
      <c r="C320" s="38"/>
      <c r="D320" s="37" t="s">
        <v>13</v>
      </c>
      <c r="E320" s="38" t="s">
        <v>160</v>
      </c>
      <c r="F320" s="37">
        <f>SUM(F321:F322)</f>
        <v>1</v>
      </c>
      <c r="G320" s="37"/>
      <c r="H320" s="37"/>
      <c r="I320" s="37"/>
      <c r="J320" s="37">
        <f t="shared" ref="J320:N320" si="61">SUM(J321:J322)</f>
        <v>0</v>
      </c>
      <c r="K320" s="37">
        <f t="shared" si="61"/>
        <v>0</v>
      </c>
      <c r="L320" s="37">
        <f t="shared" si="61"/>
        <v>0</v>
      </c>
      <c r="M320" s="37">
        <f t="shared" si="61"/>
        <v>0</v>
      </c>
      <c r="N320" s="37">
        <f t="shared" si="61"/>
        <v>0</v>
      </c>
      <c r="O320" s="41">
        <f>SUM(O321:O322)</f>
        <v>2646.24</v>
      </c>
      <c r="P320" s="107">
        <f t="shared" si="47"/>
        <v>705.66399999999999</v>
      </c>
    </row>
    <row r="321" spans="1:16" s="26" customFormat="1" hidden="1" x14ac:dyDescent="0.25">
      <c r="A321" s="19" t="s">
        <v>1</v>
      </c>
      <c r="B321" s="59" t="s">
        <v>199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107">
        <f t="shared" si="47"/>
        <v>0</v>
      </c>
    </row>
    <row r="322" spans="1:16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  <c r="P322" s="107">
        <f t="shared" si="47"/>
        <v>705.66399999999999</v>
      </c>
    </row>
    <row r="323" spans="1:16" s="26" customFormat="1" hidden="1" x14ac:dyDescent="0.25">
      <c r="A323" s="37" t="s">
        <v>408</v>
      </c>
      <c r="B323" s="38" t="s">
        <v>463</v>
      </c>
      <c r="C323" s="38"/>
      <c r="D323" s="37" t="s">
        <v>13</v>
      </c>
      <c r="E323" s="38" t="s">
        <v>161</v>
      </c>
      <c r="F323" s="37">
        <f>SUM(F324:F327)</f>
        <v>3</v>
      </c>
      <c r="G323" s="37"/>
      <c r="H323" s="37"/>
      <c r="I323" s="37"/>
      <c r="J323" s="37">
        <f t="shared" ref="J323:N323" si="62">SUM(J324:J327)</f>
        <v>0</v>
      </c>
      <c r="K323" s="37">
        <f t="shared" si="62"/>
        <v>0</v>
      </c>
      <c r="L323" s="37">
        <f t="shared" si="62"/>
        <v>0</v>
      </c>
      <c r="M323" s="37">
        <f t="shared" si="62"/>
        <v>0</v>
      </c>
      <c r="N323" s="37">
        <f t="shared" si="62"/>
        <v>0</v>
      </c>
      <c r="O323" s="41">
        <f>SUM(O324:O327)</f>
        <v>7938.7199999999993</v>
      </c>
      <c r="P323" s="107">
        <f t="shared" si="47"/>
        <v>2116.9919999999997</v>
      </c>
    </row>
    <row r="324" spans="1:16" s="26" customFormat="1" hidden="1" x14ac:dyDescent="0.25">
      <c r="A324" s="19" t="s">
        <v>1</v>
      </c>
      <c r="B324" s="59" t="s">
        <v>199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107">
        <f t="shared" si="47"/>
        <v>0</v>
      </c>
    </row>
    <row r="325" spans="1:16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  <c r="P325" s="107">
        <f t="shared" ref="P325:P388" si="63">O325/30*8</f>
        <v>705.66399999999999</v>
      </c>
    </row>
    <row r="326" spans="1:16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  <c r="P326" s="107">
        <f t="shared" si="63"/>
        <v>705.66399999999999</v>
      </c>
    </row>
    <row r="327" spans="1:16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  <c r="P327" s="107">
        <f t="shared" si="63"/>
        <v>705.66399999999999</v>
      </c>
    </row>
    <row r="328" spans="1:16" s="26" customFormat="1" hidden="1" x14ac:dyDescent="0.25">
      <c r="A328" s="37" t="s">
        <v>409</v>
      </c>
      <c r="B328" s="38" t="s">
        <v>162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4">SUM(J329:J330)</f>
        <v>0</v>
      </c>
      <c r="K328" s="37">
        <f t="shared" si="64"/>
        <v>0</v>
      </c>
      <c r="L328" s="37">
        <f t="shared" si="64"/>
        <v>0</v>
      </c>
      <c r="M328" s="37">
        <f t="shared" si="64"/>
        <v>0</v>
      </c>
      <c r="N328" s="37">
        <f t="shared" si="64"/>
        <v>0</v>
      </c>
      <c r="O328" s="41">
        <f>SUM(O329:O330)</f>
        <v>2646.24</v>
      </c>
      <c r="P328" s="107">
        <f t="shared" si="63"/>
        <v>705.66399999999999</v>
      </c>
    </row>
    <row r="329" spans="1:16" s="26" customFormat="1" hidden="1" x14ac:dyDescent="0.25">
      <c r="A329" s="19" t="s">
        <v>1</v>
      </c>
      <c r="B329" s="59" t="s">
        <v>199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107">
        <f t="shared" si="63"/>
        <v>0</v>
      </c>
    </row>
    <row r="330" spans="1:16" s="3" customFormat="1" hidden="1" x14ac:dyDescent="0.25">
      <c r="A330" s="18" t="s">
        <v>13</v>
      </c>
      <c r="B330" s="62" t="s">
        <v>275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  <c r="P330" s="107">
        <f t="shared" si="63"/>
        <v>705.66399999999999</v>
      </c>
    </row>
    <row r="331" spans="1:16" s="26" customFormat="1" hidden="1" x14ac:dyDescent="0.25">
      <c r="A331" s="37" t="s">
        <v>410</v>
      </c>
      <c r="B331" s="38" t="s">
        <v>163</v>
      </c>
      <c r="C331" s="38"/>
      <c r="D331" s="37" t="s">
        <v>13</v>
      </c>
      <c r="E331" s="38" t="s">
        <v>164</v>
      </c>
      <c r="F331" s="37">
        <f>SUM(F332:F333)</f>
        <v>1</v>
      </c>
      <c r="G331" s="37"/>
      <c r="H331" s="37"/>
      <c r="I331" s="37"/>
      <c r="J331" s="37">
        <f t="shared" ref="J331:N331" si="65">SUM(J332:J333)</f>
        <v>0</v>
      </c>
      <c r="K331" s="37">
        <f t="shared" si="65"/>
        <v>0</v>
      </c>
      <c r="L331" s="37">
        <f t="shared" si="65"/>
        <v>0</v>
      </c>
      <c r="M331" s="37">
        <f t="shared" si="65"/>
        <v>0</v>
      </c>
      <c r="N331" s="37">
        <f t="shared" si="65"/>
        <v>0</v>
      </c>
      <c r="O331" s="41">
        <f>SUM(O332:O333)</f>
        <v>2646.24</v>
      </c>
      <c r="P331" s="107">
        <f t="shared" si="63"/>
        <v>705.66399999999999</v>
      </c>
    </row>
    <row r="332" spans="1:16" s="26" customFormat="1" hidden="1" x14ac:dyDescent="0.25">
      <c r="A332" s="19" t="s">
        <v>1</v>
      </c>
      <c r="B332" s="59" t="s">
        <v>199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107">
        <f t="shared" si="63"/>
        <v>0</v>
      </c>
    </row>
    <row r="333" spans="1:16" s="3" customFormat="1" hidden="1" x14ac:dyDescent="0.25">
      <c r="A333" s="18" t="s">
        <v>13</v>
      </c>
      <c r="B333" s="62" t="s">
        <v>259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  <c r="P333" s="107">
        <f t="shared" si="63"/>
        <v>705.66399999999999</v>
      </c>
    </row>
    <row r="334" spans="1:16" s="26" customFormat="1" hidden="1" x14ac:dyDescent="0.25">
      <c r="A334" s="37" t="s">
        <v>411</v>
      </c>
      <c r="B334" s="38" t="s">
        <v>165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6">SUM(J335:J336)</f>
        <v>0</v>
      </c>
      <c r="K334" s="37">
        <f t="shared" si="66"/>
        <v>0</v>
      </c>
      <c r="L334" s="37">
        <f t="shared" si="66"/>
        <v>0</v>
      </c>
      <c r="M334" s="37">
        <f t="shared" si="66"/>
        <v>0</v>
      </c>
      <c r="N334" s="37">
        <f t="shared" si="66"/>
        <v>0</v>
      </c>
      <c r="O334" s="41">
        <f>SUM(O335:O336)</f>
        <v>2646.24</v>
      </c>
      <c r="P334" s="107">
        <f t="shared" si="63"/>
        <v>705.66399999999999</v>
      </c>
    </row>
    <row r="335" spans="1:16" s="26" customFormat="1" hidden="1" x14ac:dyDescent="0.25">
      <c r="A335" s="19" t="s">
        <v>1</v>
      </c>
      <c r="B335" s="59" t="s">
        <v>199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107">
        <f t="shared" si="63"/>
        <v>0</v>
      </c>
    </row>
    <row r="336" spans="1:16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  <c r="P336" s="107">
        <f t="shared" si="63"/>
        <v>705.66399999999999</v>
      </c>
    </row>
    <row r="337" spans="1:16" s="26" customFormat="1" hidden="1" x14ac:dyDescent="0.25">
      <c r="A337" s="37" t="s">
        <v>412</v>
      </c>
      <c r="B337" s="38" t="s">
        <v>166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7">SUM(J338:J340)</f>
        <v>0</v>
      </c>
      <c r="K337" s="37">
        <f t="shared" si="67"/>
        <v>0</v>
      </c>
      <c r="L337" s="37">
        <f t="shared" si="67"/>
        <v>0</v>
      </c>
      <c r="M337" s="37">
        <f t="shared" si="67"/>
        <v>0</v>
      </c>
      <c r="N337" s="37">
        <f t="shared" si="67"/>
        <v>0</v>
      </c>
      <c r="O337" s="41">
        <f>SUM(O338:O340)</f>
        <v>2646.24</v>
      </c>
      <c r="P337" s="107">
        <f t="shared" si="63"/>
        <v>705.66399999999999</v>
      </c>
    </row>
    <row r="338" spans="1:16" s="26" customFormat="1" hidden="1" x14ac:dyDescent="0.25">
      <c r="A338" s="19" t="s">
        <v>1</v>
      </c>
      <c r="B338" s="59" t="s">
        <v>199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107">
        <f t="shared" si="63"/>
        <v>0</v>
      </c>
    </row>
    <row r="339" spans="1:16" s="3" customFormat="1" hidden="1" x14ac:dyDescent="0.25">
      <c r="A339" s="18" t="s">
        <v>13</v>
      </c>
      <c r="B339" s="62" t="s">
        <v>273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  <c r="P339" s="107">
        <f t="shared" si="63"/>
        <v>705.66399999999999</v>
      </c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107">
        <f t="shared" si="63"/>
        <v>0</v>
      </c>
    </row>
    <row r="341" spans="1:16" s="26" customFormat="1" hidden="1" x14ac:dyDescent="0.25">
      <c r="A341" s="37" t="s">
        <v>413</v>
      </c>
      <c r="B341" s="38" t="s">
        <v>169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8">SUM(J342:J344)</f>
        <v>0</v>
      </c>
      <c r="K341" s="37">
        <f t="shared" si="68"/>
        <v>0</v>
      </c>
      <c r="L341" s="37">
        <f t="shared" si="68"/>
        <v>0</v>
      </c>
      <c r="M341" s="37">
        <f t="shared" si="68"/>
        <v>0</v>
      </c>
      <c r="N341" s="37">
        <f t="shared" si="68"/>
        <v>0</v>
      </c>
      <c r="O341" s="41">
        <f>SUM(O342:O344)</f>
        <v>2646.24</v>
      </c>
      <c r="P341" s="107">
        <f t="shared" si="63"/>
        <v>705.66399999999999</v>
      </c>
    </row>
    <row r="342" spans="1:16" s="26" customFormat="1" hidden="1" x14ac:dyDescent="0.25">
      <c r="A342" s="19" t="s">
        <v>1</v>
      </c>
      <c r="B342" s="59" t="s">
        <v>199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107">
        <f t="shared" si="63"/>
        <v>0</v>
      </c>
    </row>
    <row r="343" spans="1:16" s="3" customFormat="1" hidden="1" x14ac:dyDescent="0.25">
      <c r="A343" s="18" t="s">
        <v>13</v>
      </c>
      <c r="B343" s="62" t="s">
        <v>239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  <c r="P343" s="107">
        <f t="shared" si="63"/>
        <v>705.66399999999999</v>
      </c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107">
        <f t="shared" si="63"/>
        <v>0</v>
      </c>
    </row>
    <row r="345" spans="1:16" s="26" customFormat="1" hidden="1" x14ac:dyDescent="0.25">
      <c r="A345" s="37" t="s">
        <v>414</v>
      </c>
      <c r="B345" s="38" t="s">
        <v>172</v>
      </c>
      <c r="C345" s="38"/>
      <c r="D345" s="37" t="s">
        <v>13</v>
      </c>
      <c r="E345" s="38" t="s">
        <v>173</v>
      </c>
      <c r="F345" s="37">
        <f>SUM(F346:F347)</f>
        <v>1</v>
      </c>
      <c r="G345" s="37"/>
      <c r="H345" s="37"/>
      <c r="I345" s="37"/>
      <c r="J345" s="37">
        <f t="shared" ref="J345:N345" si="69">SUM(J346:J347)</f>
        <v>0</v>
      </c>
      <c r="K345" s="37">
        <f t="shared" si="69"/>
        <v>0</v>
      </c>
      <c r="L345" s="37">
        <f t="shared" si="69"/>
        <v>0</v>
      </c>
      <c r="M345" s="37">
        <f t="shared" si="69"/>
        <v>0</v>
      </c>
      <c r="N345" s="37">
        <f t="shared" si="69"/>
        <v>0</v>
      </c>
      <c r="O345" s="41">
        <f>SUM(O346:O347)</f>
        <v>2646.24</v>
      </c>
      <c r="P345" s="107">
        <f t="shared" si="63"/>
        <v>705.66399999999999</v>
      </c>
    </row>
    <row r="346" spans="1:16" s="26" customFormat="1" hidden="1" x14ac:dyDescent="0.25">
      <c r="A346" s="19" t="s">
        <v>1</v>
      </c>
      <c r="B346" s="59" t="s">
        <v>199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107">
        <f t="shared" si="63"/>
        <v>0</v>
      </c>
    </row>
    <row r="347" spans="1:16" s="3" customFormat="1" hidden="1" x14ac:dyDescent="0.25">
      <c r="A347" s="18" t="s">
        <v>13</v>
      </c>
      <c r="B347" s="62" t="s">
        <v>262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  <c r="P347" s="107">
        <f t="shared" si="63"/>
        <v>705.66399999999999</v>
      </c>
    </row>
    <row r="348" spans="1:16" s="26" customFormat="1" hidden="1" x14ac:dyDescent="0.25">
      <c r="A348" s="37" t="s">
        <v>415</v>
      </c>
      <c r="B348" s="38" t="s">
        <v>174</v>
      </c>
      <c r="C348" s="38"/>
      <c r="D348" s="37" t="s">
        <v>13</v>
      </c>
      <c r="E348" s="38" t="s">
        <v>175</v>
      </c>
      <c r="F348" s="37">
        <f>SUM(F349:F350)</f>
        <v>1</v>
      </c>
      <c r="G348" s="37"/>
      <c r="H348" s="37"/>
      <c r="I348" s="37"/>
      <c r="J348" s="37">
        <f t="shared" ref="J348:N348" si="70">SUM(J349:J350)</f>
        <v>0</v>
      </c>
      <c r="K348" s="37">
        <f t="shared" si="70"/>
        <v>0</v>
      </c>
      <c r="L348" s="37">
        <f t="shared" si="70"/>
        <v>0</v>
      </c>
      <c r="M348" s="37">
        <f t="shared" si="70"/>
        <v>0</v>
      </c>
      <c r="N348" s="37">
        <f t="shared" si="70"/>
        <v>0</v>
      </c>
      <c r="O348" s="41">
        <f>SUM(O349:O350)</f>
        <v>2646.24</v>
      </c>
      <c r="P348" s="107">
        <f t="shared" si="63"/>
        <v>705.66399999999999</v>
      </c>
    </row>
    <row r="349" spans="1:16" s="26" customFormat="1" hidden="1" x14ac:dyDescent="0.25">
      <c r="A349" s="19" t="s">
        <v>1</v>
      </c>
      <c r="B349" s="59" t="s">
        <v>199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107">
        <f t="shared" si="63"/>
        <v>0</v>
      </c>
    </row>
    <row r="350" spans="1:16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  <c r="P350" s="107">
        <f t="shared" si="63"/>
        <v>705.66399999999999</v>
      </c>
    </row>
    <row r="351" spans="1:16" s="26" customFormat="1" hidden="1" x14ac:dyDescent="0.25">
      <c r="A351" s="37" t="s">
        <v>416</v>
      </c>
      <c r="B351" s="38" t="s">
        <v>176</v>
      </c>
      <c r="C351" s="38"/>
      <c r="D351" s="37" t="s">
        <v>13</v>
      </c>
      <c r="E351" s="38" t="s">
        <v>177</v>
      </c>
      <c r="F351" s="37">
        <f>SUM(F352:F353)</f>
        <v>1</v>
      </c>
      <c r="G351" s="37"/>
      <c r="H351" s="37"/>
      <c r="I351" s="37"/>
      <c r="J351" s="37">
        <f t="shared" ref="J351:N351" si="71">SUM(J352:J353)</f>
        <v>0</v>
      </c>
      <c r="K351" s="37">
        <f t="shared" si="71"/>
        <v>0</v>
      </c>
      <c r="L351" s="37">
        <f t="shared" si="71"/>
        <v>0</v>
      </c>
      <c r="M351" s="37">
        <f t="shared" si="71"/>
        <v>0</v>
      </c>
      <c r="N351" s="37">
        <f t="shared" si="71"/>
        <v>0</v>
      </c>
      <c r="O351" s="41">
        <f>SUM(O352:O353)</f>
        <v>2646.24</v>
      </c>
      <c r="P351" s="107">
        <f t="shared" si="63"/>
        <v>705.66399999999999</v>
      </c>
    </row>
    <row r="352" spans="1:16" s="26" customFormat="1" hidden="1" x14ac:dyDescent="0.25">
      <c r="A352" s="19" t="s">
        <v>1</v>
      </c>
      <c r="B352" s="59" t="s">
        <v>199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107">
        <f t="shared" si="63"/>
        <v>0</v>
      </c>
    </row>
    <row r="353" spans="1:16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  <c r="P353" s="107">
        <f t="shared" si="63"/>
        <v>705.66399999999999</v>
      </c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72">J351+J348+J345+J341+J337+J334+J331+J328+J323+J320+J316+J311+J308+J305+J302+J299+J296</f>
        <v>0</v>
      </c>
      <c r="K354" s="13">
        <f t="shared" si="72"/>
        <v>0</v>
      </c>
      <c r="L354" s="13">
        <f t="shared" si="72"/>
        <v>0</v>
      </c>
      <c r="M354" s="13">
        <f t="shared" si="72"/>
        <v>0</v>
      </c>
      <c r="N354" s="13">
        <f t="shared" si="72"/>
        <v>0</v>
      </c>
      <c r="O354" s="30">
        <f>O351+O348+O345+O341+O337+O334+O331+O328+O323+O320+O316+O311+O308+O305+O302+O299+O296</f>
        <v>50278.559999999983</v>
      </c>
      <c r="P354" s="107">
        <f t="shared" si="63"/>
        <v>13407.615999999996</v>
      </c>
    </row>
    <row r="355" spans="1:16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  <c r="P355" s="107">
        <f t="shared" si="63"/>
        <v>0</v>
      </c>
    </row>
    <row r="356" spans="1:16" hidden="1" x14ac:dyDescent="0.25">
      <c r="A356" s="79" t="s">
        <v>178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  <c r="P356" s="107">
        <f t="shared" si="63"/>
        <v>0</v>
      </c>
    </row>
    <row r="357" spans="1:16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179</v>
      </c>
      <c r="F357" s="37">
        <f t="shared" ref="F357:O357" si="73">SUM(F358:F362)</f>
        <v>4</v>
      </c>
      <c r="G357" s="37"/>
      <c r="H357" s="37"/>
      <c r="I357" s="37"/>
      <c r="J357" s="37">
        <f t="shared" si="73"/>
        <v>0</v>
      </c>
      <c r="K357" s="37">
        <f t="shared" si="73"/>
        <v>0</v>
      </c>
      <c r="L357" s="37">
        <f t="shared" si="73"/>
        <v>0</v>
      </c>
      <c r="M357" s="37">
        <f t="shared" si="73"/>
        <v>0</v>
      </c>
      <c r="N357" s="37">
        <f t="shared" si="73"/>
        <v>0</v>
      </c>
      <c r="O357" s="41">
        <f t="shared" si="73"/>
        <v>10402.36</v>
      </c>
      <c r="P357" s="107">
        <f t="shared" si="63"/>
        <v>2773.9626666666668</v>
      </c>
    </row>
    <row r="358" spans="1:16" s="3" customFormat="1" hidden="1" x14ac:dyDescent="0.25">
      <c r="A358" s="19" t="s">
        <v>1</v>
      </c>
      <c r="B358" s="59" t="s">
        <v>199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107">
        <f t="shared" si="63"/>
        <v>0</v>
      </c>
    </row>
    <row r="359" spans="1:16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  <c r="P359" s="107">
        <f t="shared" si="63"/>
        <v>693.4906666666667</v>
      </c>
    </row>
    <row r="360" spans="1:16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  <c r="P360" s="107">
        <f t="shared" si="63"/>
        <v>693.4906666666667</v>
      </c>
    </row>
    <row r="361" spans="1:16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  <c r="P361" s="107">
        <f t="shared" si="63"/>
        <v>693.4906666666667</v>
      </c>
    </row>
    <row r="362" spans="1:16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  <c r="P362" s="107">
        <f t="shared" si="63"/>
        <v>693.4906666666667</v>
      </c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74">SUM(F357:F357)</f>
        <v>4</v>
      </c>
      <c r="G363" s="13"/>
      <c r="H363" s="13"/>
      <c r="I363" s="13"/>
      <c r="J363" s="13">
        <f t="shared" si="74"/>
        <v>0</v>
      </c>
      <c r="K363" s="13">
        <f t="shared" si="74"/>
        <v>0</v>
      </c>
      <c r="L363" s="13">
        <f t="shared" si="74"/>
        <v>0</v>
      </c>
      <c r="M363" s="13">
        <f t="shared" si="74"/>
        <v>0</v>
      </c>
      <c r="N363" s="13">
        <f t="shared" si="74"/>
        <v>0</v>
      </c>
      <c r="O363" s="30">
        <f t="shared" si="74"/>
        <v>10402.36</v>
      </c>
      <c r="P363" s="107">
        <f t="shared" si="63"/>
        <v>2773.9626666666668</v>
      </c>
    </row>
    <row r="364" spans="1:16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  <c r="P364" s="107">
        <f t="shared" si="63"/>
        <v>0</v>
      </c>
    </row>
    <row r="365" spans="1:16" hidden="1" x14ac:dyDescent="0.25">
      <c r="A365" s="79" t="s">
        <v>180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  <c r="P365" s="107">
        <f t="shared" si="63"/>
        <v>0</v>
      </c>
    </row>
    <row r="366" spans="1:16" s="26" customFormat="1" hidden="1" x14ac:dyDescent="0.25">
      <c r="A366" s="37" t="s">
        <v>396</v>
      </c>
      <c r="B366" s="38" t="s">
        <v>180</v>
      </c>
      <c r="C366" s="38"/>
      <c r="D366" s="37" t="s">
        <v>10</v>
      </c>
      <c r="E366" s="38" t="s">
        <v>181</v>
      </c>
      <c r="F366" s="37">
        <f>SUM(F367:F370)</f>
        <v>3</v>
      </c>
      <c r="G366" s="37"/>
      <c r="H366" s="37"/>
      <c r="I366" s="37"/>
      <c r="J366" s="37">
        <f t="shared" ref="J366:N366" si="75">SUM(J367:J370)</f>
        <v>0</v>
      </c>
      <c r="K366" s="37">
        <f t="shared" si="75"/>
        <v>0</v>
      </c>
      <c r="L366" s="37">
        <f t="shared" si="75"/>
        <v>0</v>
      </c>
      <c r="M366" s="37">
        <f t="shared" si="75"/>
        <v>0</v>
      </c>
      <c r="N366" s="37">
        <f t="shared" si="75"/>
        <v>0</v>
      </c>
      <c r="O366" s="41">
        <f>SUM(O367:O370)</f>
        <v>7801.77</v>
      </c>
      <c r="P366" s="107">
        <f t="shared" si="63"/>
        <v>2080.4720000000002</v>
      </c>
    </row>
    <row r="367" spans="1:16" s="3" customFormat="1" hidden="1" x14ac:dyDescent="0.25">
      <c r="A367" s="19" t="s">
        <v>1</v>
      </c>
      <c r="B367" s="59" t="s">
        <v>199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  <c r="P367" s="107">
        <f t="shared" si="63"/>
        <v>0</v>
      </c>
    </row>
    <row r="368" spans="1:16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  <c r="P368" s="107">
        <f t="shared" si="63"/>
        <v>693.4906666666667</v>
      </c>
    </row>
    <row r="369" spans="1:16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  <c r="P369" s="107">
        <f t="shared" si="63"/>
        <v>693.4906666666667</v>
      </c>
    </row>
    <row r="370" spans="1:16" s="3" customFormat="1" hidden="1" x14ac:dyDescent="0.25">
      <c r="A370" s="18" t="s">
        <v>10</v>
      </c>
      <c r="B370" s="76" t="s">
        <v>435</v>
      </c>
      <c r="C370" s="77"/>
      <c r="D370" s="77"/>
      <c r="E370" s="78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  <c r="P370" s="107">
        <f t="shared" si="63"/>
        <v>693.4906666666667</v>
      </c>
    </row>
    <row r="371" spans="1:16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6">SUM(J366:J366)</f>
        <v>0</v>
      </c>
      <c r="K371" s="13">
        <f t="shared" si="76"/>
        <v>0</v>
      </c>
      <c r="L371" s="13">
        <f t="shared" si="76"/>
        <v>0</v>
      </c>
      <c r="M371" s="13">
        <f t="shared" si="76"/>
        <v>0</v>
      </c>
      <c r="N371" s="13">
        <f t="shared" si="76"/>
        <v>0</v>
      </c>
      <c r="O371" s="30">
        <f>SUM(O366:O366)</f>
        <v>7801.77</v>
      </c>
      <c r="P371" s="107">
        <f t="shared" si="63"/>
        <v>2080.4720000000002</v>
      </c>
    </row>
    <row r="372" spans="1:16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  <c r="P372" s="107">
        <f t="shared" si="63"/>
        <v>0</v>
      </c>
    </row>
    <row r="373" spans="1:16" hidden="1" x14ac:dyDescent="0.25">
      <c r="A373" s="79" t="s">
        <v>182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  <c r="P373" s="107">
        <f t="shared" si="63"/>
        <v>0</v>
      </c>
    </row>
    <row r="374" spans="1:16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  <c r="P374" s="107">
        <f t="shared" si="63"/>
        <v>52.872</v>
      </c>
    </row>
    <row r="375" spans="1:16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7">SUM(J374:J374)</f>
        <v>0</v>
      </c>
      <c r="K375" s="13">
        <f t="shared" si="77"/>
        <v>0</v>
      </c>
      <c r="L375" s="13">
        <f t="shared" si="77"/>
        <v>0</v>
      </c>
      <c r="M375" s="13">
        <f t="shared" si="77"/>
        <v>0</v>
      </c>
      <c r="N375" s="13">
        <f t="shared" si="77"/>
        <v>0</v>
      </c>
      <c r="O375" s="13">
        <v>0</v>
      </c>
      <c r="P375" s="107">
        <f t="shared" si="63"/>
        <v>0</v>
      </c>
    </row>
    <row r="376" spans="1:16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  <c r="P376" s="107">
        <f t="shared" si="63"/>
        <v>0</v>
      </c>
    </row>
    <row r="377" spans="1:16" s="3" customFormat="1" hidden="1" x14ac:dyDescent="0.25">
      <c r="A377" s="79" t="s">
        <v>188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  <c r="P377" s="107">
        <f t="shared" si="63"/>
        <v>0</v>
      </c>
    </row>
    <row r="378" spans="1:16" s="26" customFormat="1" hidden="1" x14ac:dyDescent="0.25">
      <c r="A378" s="37" t="s">
        <v>397</v>
      </c>
      <c r="B378" s="38" t="s">
        <v>191</v>
      </c>
      <c r="C378" s="38"/>
      <c r="D378" s="37" t="s">
        <v>10</v>
      </c>
      <c r="E378" s="38" t="s">
        <v>192</v>
      </c>
      <c r="F378" s="37">
        <f t="shared" ref="F378:N378" si="78">SUM(F379:F391)</f>
        <v>12</v>
      </c>
      <c r="G378" s="37"/>
      <c r="H378" s="37"/>
      <c r="I378" s="37"/>
      <c r="J378" s="37">
        <f t="shared" si="78"/>
        <v>0</v>
      </c>
      <c r="K378" s="37">
        <f t="shared" si="78"/>
        <v>0</v>
      </c>
      <c r="L378" s="37">
        <f t="shared" si="78"/>
        <v>0</v>
      </c>
      <c r="M378" s="37">
        <f t="shared" si="78"/>
        <v>0</v>
      </c>
      <c r="N378" s="37">
        <f t="shared" si="78"/>
        <v>0</v>
      </c>
      <c r="O378" s="39">
        <f>SUM(O379:O391)</f>
        <v>31207.08</v>
      </c>
      <c r="P378" s="107">
        <f t="shared" si="63"/>
        <v>8321.8880000000008</v>
      </c>
    </row>
    <row r="379" spans="1:16" s="3" customFormat="1" hidden="1" x14ac:dyDescent="0.25">
      <c r="A379" s="19" t="s">
        <v>1</v>
      </c>
      <c r="B379" s="59" t="s">
        <v>199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  <c r="P379" s="107">
        <f t="shared" si="63"/>
        <v>0</v>
      </c>
    </row>
    <row r="380" spans="1:16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  <c r="P380" s="107">
        <f t="shared" si="63"/>
        <v>693.4906666666667</v>
      </c>
    </row>
    <row r="381" spans="1:16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  <c r="P381" s="107">
        <f t="shared" si="63"/>
        <v>693.4906666666667</v>
      </c>
    </row>
    <row r="382" spans="1:16" s="3" customFormat="1" hidden="1" x14ac:dyDescent="0.25">
      <c r="A382" s="18" t="s">
        <v>10</v>
      </c>
      <c r="B382" s="76" t="s">
        <v>321</v>
      </c>
      <c r="C382" s="77"/>
      <c r="D382" s="77"/>
      <c r="E382" s="78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  <c r="P382" s="107">
        <f t="shared" si="63"/>
        <v>693.4906666666667</v>
      </c>
    </row>
    <row r="383" spans="1:16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  <c r="P383" s="107">
        <f t="shared" si="63"/>
        <v>693.4906666666667</v>
      </c>
    </row>
    <row r="384" spans="1:16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  <c r="P384" s="107">
        <f t="shared" si="63"/>
        <v>693.4906666666667</v>
      </c>
    </row>
    <row r="385" spans="1:16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  <c r="P385" s="107">
        <f t="shared" si="63"/>
        <v>693.4906666666667</v>
      </c>
    </row>
    <row r="386" spans="1:16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  <c r="P386" s="107">
        <f t="shared" si="63"/>
        <v>693.4906666666667</v>
      </c>
    </row>
    <row r="387" spans="1:16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  <c r="P387" s="107">
        <f t="shared" si="63"/>
        <v>693.4906666666667</v>
      </c>
    </row>
    <row r="388" spans="1:16" s="3" customFormat="1" hidden="1" x14ac:dyDescent="0.25">
      <c r="A388" s="18" t="s">
        <v>10</v>
      </c>
      <c r="B388" s="62" t="s">
        <v>473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  <c r="P388" s="107">
        <f t="shared" si="63"/>
        <v>693.4906666666667</v>
      </c>
    </row>
    <row r="389" spans="1:16" s="3" customFormat="1" hidden="1" x14ac:dyDescent="0.25">
      <c r="A389" s="18" t="s">
        <v>10</v>
      </c>
      <c r="B389" s="62" t="s">
        <v>474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  <c r="P389" s="107">
        <f t="shared" ref="P389:P408" si="79">O389/30*8</f>
        <v>693.4906666666667</v>
      </c>
    </row>
    <row r="390" spans="1:16" s="3" customFormat="1" hidden="1" x14ac:dyDescent="0.25">
      <c r="A390" s="18" t="s">
        <v>10</v>
      </c>
      <c r="B390" s="62" t="s">
        <v>475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  <c r="P390" s="107">
        <f t="shared" si="79"/>
        <v>693.4906666666667</v>
      </c>
    </row>
    <row r="391" spans="1:16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  <c r="P391" s="107">
        <f t="shared" si="79"/>
        <v>693.4906666666667</v>
      </c>
    </row>
    <row r="392" spans="1:16" s="26" customFormat="1" hidden="1" x14ac:dyDescent="0.25">
      <c r="A392" s="37" t="s">
        <v>398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80">SUM(J393:J395)</f>
        <v>0</v>
      </c>
      <c r="K392" s="37">
        <f t="shared" si="80"/>
        <v>0</v>
      </c>
      <c r="L392" s="37">
        <f t="shared" si="80"/>
        <v>0</v>
      </c>
      <c r="M392" s="37">
        <f t="shared" si="80"/>
        <v>0</v>
      </c>
      <c r="N392" s="37">
        <f t="shared" si="80"/>
        <v>0</v>
      </c>
      <c r="O392" s="39">
        <f>SUM(O393:O395)</f>
        <v>5201.18</v>
      </c>
      <c r="P392" s="107">
        <f t="shared" si="79"/>
        <v>1386.9813333333334</v>
      </c>
    </row>
    <row r="393" spans="1:16" s="3" customFormat="1" hidden="1" x14ac:dyDescent="0.25">
      <c r="A393" s="19" t="s">
        <v>1</v>
      </c>
      <c r="B393" s="59" t="s">
        <v>199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  <c r="P393" s="107">
        <f t="shared" si="79"/>
        <v>0</v>
      </c>
    </row>
    <row r="394" spans="1:16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  <c r="P394" s="107">
        <f t="shared" si="79"/>
        <v>693.4906666666667</v>
      </c>
    </row>
    <row r="395" spans="1:16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  <c r="P395" s="107">
        <f t="shared" si="79"/>
        <v>693.4906666666667</v>
      </c>
    </row>
    <row r="396" spans="1:16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81">SUM(F397:F398)</f>
        <v>1</v>
      </c>
      <c r="G396" s="47"/>
      <c r="H396" s="47"/>
      <c r="I396" s="47"/>
      <c r="J396" s="47">
        <f t="shared" si="81"/>
        <v>0</v>
      </c>
      <c r="K396" s="47">
        <f t="shared" si="81"/>
        <v>0</v>
      </c>
      <c r="L396" s="47">
        <f t="shared" si="81"/>
        <v>0</v>
      </c>
      <c r="M396" s="47">
        <f t="shared" si="81"/>
        <v>0</v>
      </c>
      <c r="N396" s="47">
        <f t="shared" si="81"/>
        <v>0</v>
      </c>
      <c r="O396" s="49">
        <f t="shared" si="81"/>
        <v>520.11800000000005</v>
      </c>
      <c r="P396" s="107">
        <f t="shared" si="79"/>
        <v>138.69813333333335</v>
      </c>
    </row>
    <row r="397" spans="1:16" s="3" customFormat="1" hidden="1" x14ac:dyDescent="0.25">
      <c r="A397" s="19" t="s">
        <v>1</v>
      </c>
      <c r="B397" s="59" t="s">
        <v>199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  <c r="P397" s="107">
        <f t="shared" si="79"/>
        <v>0</v>
      </c>
    </row>
    <row r="398" spans="1:16" s="36" customFormat="1" hidden="1" x14ac:dyDescent="0.25">
      <c r="A398" s="50" t="s">
        <v>10</v>
      </c>
      <c r="B398" s="70" t="s">
        <v>472</v>
      </c>
      <c r="C398" s="71"/>
      <c r="D398" s="71"/>
      <c r="E398" s="72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  <c r="P398" s="107">
        <f t="shared" si="79"/>
        <v>138.69813333333335</v>
      </c>
    </row>
    <row r="399" spans="1:16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  <c r="P399" s="107">
        <f t="shared" si="79"/>
        <v>9847.5674666666673</v>
      </c>
    </row>
    <row r="400" spans="1:16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  <c r="P400" s="107">
        <f t="shared" si="79"/>
        <v>0</v>
      </c>
    </row>
    <row r="401" spans="1:16" s="3" customFormat="1" hidden="1" x14ac:dyDescent="0.25">
      <c r="A401" s="79" t="s">
        <v>189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  <c r="P401" s="107">
        <f t="shared" si="79"/>
        <v>0</v>
      </c>
    </row>
    <row r="402" spans="1:16" s="26" customFormat="1" hidden="1" x14ac:dyDescent="0.25">
      <c r="A402" s="37" t="s">
        <v>399</v>
      </c>
      <c r="B402" s="38" t="s">
        <v>190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82">SUM(J403:J404)</f>
        <v>0</v>
      </c>
      <c r="K402" s="37">
        <f t="shared" si="82"/>
        <v>0</v>
      </c>
      <c r="L402" s="37">
        <f t="shared" si="82"/>
        <v>0</v>
      </c>
      <c r="M402" s="37">
        <f t="shared" si="82"/>
        <v>0</v>
      </c>
      <c r="N402" s="37">
        <f t="shared" si="82"/>
        <v>0</v>
      </c>
      <c r="O402" s="41">
        <f>SUM(O403:O404)</f>
        <v>2600.59</v>
      </c>
      <c r="P402" s="107">
        <f t="shared" si="79"/>
        <v>693.4906666666667</v>
      </c>
    </row>
    <row r="403" spans="1:16" s="3" customFormat="1" hidden="1" x14ac:dyDescent="0.25">
      <c r="A403" s="19" t="s">
        <v>1</v>
      </c>
      <c r="B403" s="59" t="s">
        <v>199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  <c r="P403" s="107">
        <f t="shared" si="79"/>
        <v>0</v>
      </c>
    </row>
    <row r="404" spans="1:16" s="3" customFormat="1" hidden="1" x14ac:dyDescent="0.25">
      <c r="A404" s="18" t="s">
        <v>10</v>
      </c>
      <c r="B404" s="62" t="s">
        <v>267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  <c r="P404" s="107">
        <f t="shared" si="79"/>
        <v>693.4906666666667</v>
      </c>
    </row>
    <row r="405" spans="1:16" s="3" customFormat="1" hidden="1" x14ac:dyDescent="0.25">
      <c r="A405" s="73" t="s">
        <v>27</v>
      </c>
      <c r="B405" s="74"/>
      <c r="C405" s="74"/>
      <c r="D405" s="74"/>
      <c r="E405" s="75"/>
      <c r="F405" s="13">
        <f>F402</f>
        <v>1</v>
      </c>
      <c r="G405" s="13"/>
      <c r="H405" s="13"/>
      <c r="I405" s="13"/>
      <c r="J405" s="13">
        <f t="shared" ref="J405:N405" si="83">J402</f>
        <v>0</v>
      </c>
      <c r="K405" s="13">
        <f t="shared" si="83"/>
        <v>0</v>
      </c>
      <c r="L405" s="13">
        <f t="shared" si="83"/>
        <v>0</v>
      </c>
      <c r="M405" s="13">
        <f t="shared" si="83"/>
        <v>0</v>
      </c>
      <c r="N405" s="13">
        <f t="shared" si="83"/>
        <v>0</v>
      </c>
      <c r="O405" s="30">
        <f>O402</f>
        <v>2600.59</v>
      </c>
      <c r="P405" s="107">
        <f t="shared" si="79"/>
        <v>693.4906666666667</v>
      </c>
    </row>
    <row r="406" spans="1:16" s="3" customFormat="1" hidden="1" x14ac:dyDescent="0.25">
      <c r="A406" s="82"/>
      <c r="B406" s="83"/>
      <c r="C406" s="83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84"/>
      <c r="P406" s="107">
        <f t="shared" si="79"/>
        <v>0</v>
      </c>
    </row>
    <row r="407" spans="1:16" hidden="1" x14ac:dyDescent="0.25">
      <c r="A407" s="85" t="s">
        <v>184</v>
      </c>
      <c r="B407" s="86"/>
      <c r="C407" s="86"/>
      <c r="D407" s="86"/>
      <c r="E407" s="8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499632.92599999992</v>
      </c>
      <c r="P407" s="107">
        <f t="shared" si="79"/>
        <v>133235.44693333333</v>
      </c>
    </row>
    <row r="408" spans="1:16" hidden="1" x14ac:dyDescent="0.25">
      <c r="F408" s="16">
        <f>F407+L407</f>
        <v>187</v>
      </c>
      <c r="G408" s="16"/>
      <c r="H408" s="16"/>
      <c r="I408" s="16"/>
      <c r="P408" s="107">
        <f t="shared" si="79"/>
        <v>0</v>
      </c>
    </row>
    <row r="409" spans="1:16" x14ac:dyDescent="0.25">
      <c r="A409" s="88" t="s">
        <v>443</v>
      </c>
      <c r="B409" s="88"/>
      <c r="C409" s="88"/>
      <c r="D409" s="88"/>
      <c r="E409" s="44" t="s">
        <v>444</v>
      </c>
      <c r="J409" s="1"/>
      <c r="K409" s="1"/>
      <c r="L409" s="1"/>
      <c r="M409" s="1"/>
      <c r="N409" s="1"/>
      <c r="O409" s="1"/>
    </row>
    <row r="410" spans="1:16" x14ac:dyDescent="0.25">
      <c r="A410" s="89" t="s">
        <v>421</v>
      </c>
      <c r="B410" s="89"/>
      <c r="C410" s="89"/>
      <c r="D410" s="89"/>
      <c r="E410" s="89"/>
      <c r="F410" s="89"/>
      <c r="G410" s="89"/>
      <c r="H410" s="89"/>
      <c r="I410" s="89"/>
      <c r="J410" s="89"/>
      <c r="K410" s="89"/>
      <c r="L410" s="89"/>
      <c r="M410" s="89"/>
      <c r="N410" s="89"/>
      <c r="O410" s="89"/>
    </row>
    <row r="411" spans="1:16" x14ac:dyDescent="0.25">
      <c r="A411" s="89"/>
      <c r="B411" s="89"/>
      <c r="C411" s="89"/>
      <c r="D411" s="89"/>
      <c r="E411" s="89"/>
      <c r="F411" s="89"/>
      <c r="G411" s="89"/>
      <c r="H411" s="89"/>
      <c r="I411" s="89"/>
      <c r="J411" s="89"/>
      <c r="K411" s="89"/>
      <c r="L411" s="89"/>
      <c r="M411" s="89"/>
      <c r="N411" s="89"/>
      <c r="O411" s="89"/>
    </row>
    <row r="412" spans="1:16" x14ac:dyDescent="0.25">
      <c r="A412" s="89"/>
      <c r="B412" s="89"/>
      <c r="C412" s="89"/>
      <c r="D412" s="89"/>
      <c r="E412" s="89"/>
      <c r="F412" s="89"/>
      <c r="G412" s="89"/>
      <c r="H412" s="89"/>
      <c r="I412" s="89"/>
      <c r="J412" s="89"/>
      <c r="K412" s="89"/>
      <c r="L412" s="89"/>
      <c r="M412" s="89"/>
      <c r="N412" s="89"/>
      <c r="O412" s="89"/>
    </row>
    <row r="413" spans="1:16" x14ac:dyDescent="0.25">
      <c r="A413" s="89"/>
      <c r="B413" s="89"/>
      <c r="C413" s="89"/>
      <c r="D413" s="89"/>
      <c r="E413" s="89"/>
      <c r="F413" s="89"/>
      <c r="G413" s="89"/>
      <c r="H413" s="89"/>
      <c r="I413" s="89"/>
      <c r="J413" s="89"/>
      <c r="K413" s="89"/>
      <c r="L413" s="89"/>
      <c r="M413" s="89"/>
      <c r="N413" s="89"/>
      <c r="O413" s="89"/>
    </row>
    <row r="414" spans="1:16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6" x14ac:dyDescent="0.25">
      <c r="A415" s="81"/>
      <c r="B415" s="81"/>
      <c r="C415" s="81"/>
      <c r="D415" s="81"/>
    </row>
    <row r="416" spans="1:16" x14ac:dyDescent="0.25">
      <c r="A416" s="81"/>
      <c r="B416" s="81"/>
      <c r="C416" s="81"/>
      <c r="D416" s="81"/>
      <c r="E416" s="45" t="s">
        <v>445</v>
      </c>
    </row>
  </sheetData>
  <mergeCells count="277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88:E388"/>
    <mergeCell ref="B389:E389"/>
    <mergeCell ref="B390:E390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25:E125"/>
    <mergeCell ref="B126:E126"/>
    <mergeCell ref="B127:E127"/>
    <mergeCell ref="B128:E128"/>
    <mergeCell ref="B129:E129"/>
    <mergeCell ref="A123:P123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06.02 SEC - Sede</vt:lpstr>
      <vt:lpstr>Plan5</vt:lpstr>
      <vt:lpstr>'06.02 SEC -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2019-07-03T00:27:44Z</dcterms:modified>
</cp:coreProperties>
</file>