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42 CT Sobradinho I" sheetId="29" r:id="rId1"/>
    <sheet name="Plan5" sheetId="67" r:id="rId2"/>
  </sheets>
  <definedNames>
    <definedName name="_xlnm.Print_Area" localSheetId="0">'06.42 CT Sobradinho I'!$A$1:$P$416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53" i="29" l="1"/>
  <c r="P251" i="29"/>
  <c r="G251" i="29" l="1"/>
  <c r="H251" i="29"/>
  <c r="I251" i="29"/>
  <c r="J251" i="29"/>
  <c r="K251" i="29"/>
  <c r="L251" i="29"/>
  <c r="M251" i="29"/>
  <c r="O251" i="29" l="1"/>
  <c r="F251" i="29"/>
  <c r="O398" i="29" l="1"/>
  <c r="O378" i="29" l="1"/>
  <c r="O78" i="29"/>
  <c r="N78" i="29"/>
  <c r="M78" i="29"/>
  <c r="L78" i="29"/>
  <c r="K78" i="29"/>
  <c r="J78" i="29"/>
  <c r="F78" i="29"/>
  <c r="O74" i="29"/>
  <c r="N74" i="29"/>
  <c r="M74" i="29"/>
  <c r="L74" i="29"/>
  <c r="K74" i="29"/>
  <c r="J74" i="29"/>
  <c r="F74" i="29"/>
  <c r="O392" i="29"/>
  <c r="N392" i="29"/>
  <c r="M392" i="29"/>
  <c r="L392" i="29"/>
  <c r="K392" i="29"/>
  <c r="J392" i="29"/>
  <c r="F392" i="29"/>
  <c r="O48" i="29"/>
  <c r="O36" i="29" l="1"/>
  <c r="O35" i="29"/>
  <c r="O34" i="29"/>
  <c r="O28" i="29" l="1"/>
  <c r="O402" i="29" l="1"/>
  <c r="O405" i="29" s="1"/>
  <c r="N402" i="29"/>
  <c r="N405" i="29" s="1"/>
  <c r="M402" i="29"/>
  <c r="M405" i="29" s="1"/>
  <c r="L402" i="29"/>
  <c r="L405" i="29" s="1"/>
  <c r="K402" i="29"/>
  <c r="K405" i="29" s="1"/>
  <c r="J402" i="29"/>
  <c r="J405" i="29" s="1"/>
  <c r="F402" i="29"/>
  <c r="F405" i="29" s="1"/>
  <c r="O396" i="29"/>
  <c r="N396" i="29"/>
  <c r="M396" i="29"/>
  <c r="L396" i="29"/>
  <c r="K396" i="29"/>
  <c r="J396" i="29"/>
  <c r="F396" i="29"/>
  <c r="N378" i="29"/>
  <c r="M378" i="29"/>
  <c r="L378" i="29"/>
  <c r="K378" i="29"/>
  <c r="J378" i="29"/>
  <c r="F378" i="29"/>
  <c r="N375" i="29"/>
  <c r="M375" i="29"/>
  <c r="L375" i="29"/>
  <c r="K375" i="29"/>
  <c r="J375" i="29"/>
  <c r="F375" i="29"/>
  <c r="O366" i="29"/>
  <c r="O371" i="29" s="1"/>
  <c r="N366" i="29"/>
  <c r="N371" i="29" s="1"/>
  <c r="M366" i="29"/>
  <c r="M371" i="29" s="1"/>
  <c r="L366" i="29"/>
  <c r="L371" i="29" s="1"/>
  <c r="K366" i="29"/>
  <c r="K371" i="29" s="1"/>
  <c r="J366" i="29"/>
  <c r="J371" i="29" s="1"/>
  <c r="F366" i="29"/>
  <c r="F371" i="29" s="1"/>
  <c r="O357" i="29"/>
  <c r="O363" i="29" s="1"/>
  <c r="N357" i="29"/>
  <c r="N363" i="29" s="1"/>
  <c r="M357" i="29"/>
  <c r="M363" i="29" s="1"/>
  <c r="L357" i="29"/>
  <c r="L363" i="29" s="1"/>
  <c r="K357" i="29"/>
  <c r="K363" i="29" s="1"/>
  <c r="J357" i="29"/>
  <c r="J363" i="29" s="1"/>
  <c r="F357" i="29"/>
  <c r="F363" i="29" s="1"/>
  <c r="O351" i="29"/>
  <c r="N351" i="29"/>
  <c r="M351" i="29"/>
  <c r="L351" i="29"/>
  <c r="K351" i="29"/>
  <c r="J351" i="29"/>
  <c r="F351" i="29"/>
  <c r="O348" i="29"/>
  <c r="N348" i="29"/>
  <c r="M348" i="29"/>
  <c r="L348" i="29"/>
  <c r="K348" i="29"/>
  <c r="J348" i="29"/>
  <c r="F348" i="29"/>
  <c r="O345" i="29"/>
  <c r="N345" i="29"/>
  <c r="M345" i="29"/>
  <c r="L345" i="29"/>
  <c r="K345" i="29"/>
  <c r="J345" i="29"/>
  <c r="F345" i="29"/>
  <c r="O341" i="29"/>
  <c r="N341" i="29"/>
  <c r="M341" i="29"/>
  <c r="L341" i="29"/>
  <c r="K341" i="29"/>
  <c r="J341" i="29"/>
  <c r="F341" i="29"/>
  <c r="O337" i="29"/>
  <c r="N337" i="29"/>
  <c r="M337" i="29"/>
  <c r="L337" i="29"/>
  <c r="K337" i="29"/>
  <c r="J337" i="29"/>
  <c r="F337" i="29"/>
  <c r="O334" i="29"/>
  <c r="N334" i="29"/>
  <c r="M334" i="29"/>
  <c r="L334" i="29"/>
  <c r="K334" i="29"/>
  <c r="J334" i="29"/>
  <c r="F334" i="29"/>
  <c r="O331" i="29"/>
  <c r="N331" i="29"/>
  <c r="M331" i="29"/>
  <c r="L331" i="29"/>
  <c r="K331" i="29"/>
  <c r="J331" i="29"/>
  <c r="F331" i="29"/>
  <c r="O328" i="29"/>
  <c r="N328" i="29"/>
  <c r="M328" i="29"/>
  <c r="L328" i="29"/>
  <c r="K328" i="29"/>
  <c r="J328" i="29"/>
  <c r="F328" i="29"/>
  <c r="O323" i="29"/>
  <c r="N323" i="29"/>
  <c r="M323" i="29"/>
  <c r="L323" i="29"/>
  <c r="K323" i="29"/>
  <c r="J323" i="29"/>
  <c r="F323" i="29"/>
  <c r="O320" i="29"/>
  <c r="N320" i="29"/>
  <c r="M320" i="29"/>
  <c r="L320" i="29"/>
  <c r="K320" i="29"/>
  <c r="J320" i="29"/>
  <c r="F320" i="29"/>
  <c r="O316" i="29"/>
  <c r="N316" i="29"/>
  <c r="M316" i="29"/>
  <c r="L316" i="29"/>
  <c r="K316" i="29"/>
  <c r="J316" i="29"/>
  <c r="F316" i="29"/>
  <c r="O311" i="29"/>
  <c r="N311" i="29"/>
  <c r="M311" i="29"/>
  <c r="L311" i="29"/>
  <c r="K311" i="29"/>
  <c r="J311" i="29"/>
  <c r="F311" i="29"/>
  <c r="O308" i="29"/>
  <c r="N308" i="29"/>
  <c r="M308" i="29"/>
  <c r="L308" i="29"/>
  <c r="K308" i="29"/>
  <c r="J308" i="29"/>
  <c r="F308" i="29"/>
  <c r="O305" i="29"/>
  <c r="N305" i="29"/>
  <c r="M305" i="29"/>
  <c r="L305" i="29"/>
  <c r="K305" i="29"/>
  <c r="J305" i="29"/>
  <c r="F305" i="29"/>
  <c r="O302" i="29"/>
  <c r="N302" i="29"/>
  <c r="M302" i="29"/>
  <c r="L302" i="29"/>
  <c r="K302" i="29"/>
  <c r="J302" i="29"/>
  <c r="F302" i="29"/>
  <c r="O299" i="29"/>
  <c r="N299" i="29"/>
  <c r="M299" i="29"/>
  <c r="L299" i="29"/>
  <c r="K299" i="29"/>
  <c r="J299" i="29"/>
  <c r="F299" i="29"/>
  <c r="O296" i="29"/>
  <c r="N296" i="29"/>
  <c r="M296" i="29"/>
  <c r="L296" i="29"/>
  <c r="K296" i="29"/>
  <c r="J296" i="29"/>
  <c r="F296" i="29"/>
  <c r="O283" i="29"/>
  <c r="O293" i="29" s="1"/>
  <c r="N283" i="29"/>
  <c r="N293" i="29" s="1"/>
  <c r="M283" i="29"/>
  <c r="M293" i="29" s="1"/>
  <c r="L283" i="29"/>
  <c r="L293" i="29" s="1"/>
  <c r="K283" i="29"/>
  <c r="K293" i="29" s="1"/>
  <c r="J283" i="29"/>
  <c r="J293" i="29" s="1"/>
  <c r="F283" i="29"/>
  <c r="F293" i="29" s="1"/>
  <c r="O276" i="29"/>
  <c r="F276" i="29"/>
  <c r="O272" i="29"/>
  <c r="N272" i="29"/>
  <c r="M272" i="29"/>
  <c r="L272" i="29"/>
  <c r="K272" i="29"/>
  <c r="J272" i="29"/>
  <c r="F272" i="29"/>
  <c r="O268" i="29"/>
  <c r="N268" i="29"/>
  <c r="M268" i="29"/>
  <c r="L268" i="29"/>
  <c r="K268" i="29"/>
  <c r="J268" i="29"/>
  <c r="F268" i="29"/>
  <c r="O264" i="29"/>
  <c r="N264" i="29"/>
  <c r="M264" i="29"/>
  <c r="L264" i="29"/>
  <c r="K264" i="29"/>
  <c r="J264" i="29"/>
  <c r="F264" i="29"/>
  <c r="O254" i="29"/>
  <c r="N254" i="29"/>
  <c r="N251" i="29" s="1"/>
  <c r="N246" i="29" s="1"/>
  <c r="M254" i="29"/>
  <c r="L254" i="29"/>
  <c r="L246" i="29" s="1"/>
  <c r="K254" i="29"/>
  <c r="J254" i="29"/>
  <c r="J246" i="29" s="1"/>
  <c r="F254" i="29"/>
  <c r="O246" i="29"/>
  <c r="F246" i="29"/>
  <c r="O239" i="29"/>
  <c r="N239" i="29"/>
  <c r="M239" i="29"/>
  <c r="L239" i="29"/>
  <c r="K239" i="29"/>
  <c r="J239" i="29"/>
  <c r="F239" i="29"/>
  <c r="O232" i="29"/>
  <c r="N232" i="29"/>
  <c r="M232" i="29"/>
  <c r="L232" i="29"/>
  <c r="K232" i="29"/>
  <c r="J232" i="29"/>
  <c r="F232" i="29"/>
  <c r="O228" i="29"/>
  <c r="N228" i="29"/>
  <c r="N223" i="29" s="1"/>
  <c r="N217" i="29" s="1"/>
  <c r="M228" i="29"/>
  <c r="M223" i="29" s="1"/>
  <c r="M217" i="29" s="1"/>
  <c r="L228" i="29"/>
  <c r="L223" i="29" s="1"/>
  <c r="L217" i="29" s="1"/>
  <c r="K228" i="29"/>
  <c r="K223" i="29" s="1"/>
  <c r="K217" i="29" s="1"/>
  <c r="J228" i="29"/>
  <c r="J223" i="29" s="1"/>
  <c r="F228" i="29"/>
  <c r="O223" i="29"/>
  <c r="F223" i="29"/>
  <c r="O217" i="29"/>
  <c r="J217" i="29"/>
  <c r="F217" i="29"/>
  <c r="O210" i="29"/>
  <c r="N210" i="29"/>
  <c r="N207" i="29" s="1"/>
  <c r="M210" i="29"/>
  <c r="M207" i="29" s="1"/>
  <c r="L210" i="29"/>
  <c r="L207" i="29" s="1"/>
  <c r="K210" i="29"/>
  <c r="K207" i="29" s="1"/>
  <c r="J210" i="29"/>
  <c r="F210" i="29"/>
  <c r="O207" i="29"/>
  <c r="J207" i="29"/>
  <c r="F207" i="29"/>
  <c r="O185" i="29"/>
  <c r="N185" i="29"/>
  <c r="M185" i="29"/>
  <c r="L185" i="29"/>
  <c r="K185" i="29"/>
  <c r="J185" i="29"/>
  <c r="F185" i="29"/>
  <c r="O168" i="29"/>
  <c r="N168" i="29"/>
  <c r="N164" i="29" s="1"/>
  <c r="N161" i="29" s="1"/>
  <c r="M168" i="29"/>
  <c r="L168" i="29"/>
  <c r="K168" i="29"/>
  <c r="K164" i="29" s="1"/>
  <c r="K161" i="29" s="1"/>
  <c r="J168" i="29"/>
  <c r="J164" i="29" s="1"/>
  <c r="J161" i="29" s="1"/>
  <c r="F168" i="29"/>
  <c r="O164" i="29"/>
  <c r="M164" i="29"/>
  <c r="M161" i="29" s="1"/>
  <c r="L164" i="29"/>
  <c r="F164" i="29"/>
  <c r="O161" i="29"/>
  <c r="L161" i="29"/>
  <c r="F161" i="29"/>
  <c r="O137" i="29"/>
  <c r="N137" i="29"/>
  <c r="M137" i="29"/>
  <c r="L137" i="29"/>
  <c r="K137" i="29"/>
  <c r="J137" i="29"/>
  <c r="F137" i="29"/>
  <c r="O130" i="29"/>
  <c r="N130" i="29"/>
  <c r="N124" i="29" s="1"/>
  <c r="M130" i="29"/>
  <c r="M124" i="29" s="1"/>
  <c r="L130" i="29"/>
  <c r="L124" i="29" s="1"/>
  <c r="K130" i="29"/>
  <c r="K124" i="29" s="1"/>
  <c r="J130" i="29"/>
  <c r="J124" i="29" s="1"/>
  <c r="F130" i="29"/>
  <c r="O124" i="29"/>
  <c r="F124" i="29"/>
  <c r="O115" i="29"/>
  <c r="F115" i="29"/>
  <c r="O109" i="29"/>
  <c r="F109" i="29"/>
  <c r="O100" i="29"/>
  <c r="O106" i="29" s="1"/>
  <c r="F100" i="29"/>
  <c r="F106" i="29" s="1"/>
  <c r="O90" i="29"/>
  <c r="O97" i="29" s="1"/>
  <c r="N90" i="29"/>
  <c r="N97" i="29" s="1"/>
  <c r="M90" i="29"/>
  <c r="M97" i="29" s="1"/>
  <c r="L90" i="29"/>
  <c r="L97" i="29" s="1"/>
  <c r="K90" i="29"/>
  <c r="K97" i="29" s="1"/>
  <c r="J90" i="29"/>
  <c r="J97" i="29" s="1"/>
  <c r="F90" i="29"/>
  <c r="F97" i="29" s="1"/>
  <c r="N87" i="29"/>
  <c r="M87" i="29"/>
  <c r="L87" i="29"/>
  <c r="K87" i="29"/>
  <c r="J87" i="29"/>
  <c r="F87" i="29"/>
  <c r="O70" i="29"/>
  <c r="N70" i="29"/>
  <c r="M70" i="29"/>
  <c r="L70" i="29"/>
  <c r="K70" i="29"/>
  <c r="J70" i="29"/>
  <c r="F70" i="29"/>
  <c r="O64" i="29"/>
  <c r="N64" i="29"/>
  <c r="M64" i="29"/>
  <c r="L64" i="29"/>
  <c r="K64" i="29"/>
  <c r="J64" i="29"/>
  <c r="F64" i="29"/>
  <c r="O58" i="29"/>
  <c r="N58" i="29"/>
  <c r="M58" i="29"/>
  <c r="L58" i="29"/>
  <c r="K58" i="29"/>
  <c r="J58" i="29"/>
  <c r="F58" i="29"/>
  <c r="O52" i="29"/>
  <c r="N52" i="29"/>
  <c r="M52" i="29"/>
  <c r="L52" i="29"/>
  <c r="K52" i="29"/>
  <c r="J52" i="29"/>
  <c r="F52" i="29"/>
  <c r="N48" i="29"/>
  <c r="M48" i="29"/>
  <c r="L48" i="29"/>
  <c r="K48" i="29"/>
  <c r="J48" i="29"/>
  <c r="F48" i="29"/>
  <c r="O44" i="29"/>
  <c r="N44" i="29"/>
  <c r="M44" i="29"/>
  <c r="L44" i="29"/>
  <c r="K44" i="29"/>
  <c r="J44" i="29"/>
  <c r="F44" i="29"/>
  <c r="O40" i="29"/>
  <c r="N40" i="29"/>
  <c r="M40" i="29"/>
  <c r="L40" i="29"/>
  <c r="K40" i="29"/>
  <c r="J40" i="29"/>
  <c r="F40" i="29"/>
  <c r="O37" i="29"/>
  <c r="N37" i="29"/>
  <c r="M37" i="29"/>
  <c r="L37" i="29"/>
  <c r="K37" i="29"/>
  <c r="J37" i="29"/>
  <c r="F37" i="29"/>
  <c r="O32" i="29"/>
  <c r="N32" i="29"/>
  <c r="M32" i="29"/>
  <c r="L32" i="29"/>
  <c r="K32" i="29"/>
  <c r="J32" i="29"/>
  <c r="F32" i="29"/>
  <c r="N28" i="29"/>
  <c r="M28" i="29"/>
  <c r="L28" i="29"/>
  <c r="K28" i="29"/>
  <c r="J28" i="29"/>
  <c r="F28" i="29"/>
  <c r="O17" i="29"/>
  <c r="N17" i="29"/>
  <c r="M17" i="29"/>
  <c r="L17" i="29"/>
  <c r="K17" i="29"/>
  <c r="J17" i="29"/>
  <c r="F17" i="29"/>
  <c r="O13" i="29"/>
  <c r="N13" i="29"/>
  <c r="M13" i="29"/>
  <c r="L13" i="29"/>
  <c r="K13" i="29"/>
  <c r="J13" i="29"/>
  <c r="F13" i="29"/>
  <c r="M246" i="29" l="1"/>
  <c r="K246" i="29"/>
  <c r="O83" i="29"/>
  <c r="F83" i="29"/>
  <c r="O399" i="29"/>
  <c r="F399" i="29"/>
  <c r="L276" i="29"/>
  <c r="F121" i="29"/>
  <c r="J399" i="29"/>
  <c r="L399" i="29"/>
  <c r="N399" i="29"/>
  <c r="J354" i="29"/>
  <c r="L354" i="29"/>
  <c r="N354" i="29"/>
  <c r="F354" i="29"/>
  <c r="K354" i="29"/>
  <c r="M354" i="29"/>
  <c r="O354" i="29"/>
  <c r="K399" i="29"/>
  <c r="M399" i="29"/>
  <c r="F280" i="29"/>
  <c r="K83" i="29"/>
  <c r="M83" i="29"/>
  <c r="J83" i="29"/>
  <c r="L83" i="29"/>
  <c r="N83" i="29"/>
  <c r="O121" i="29"/>
  <c r="O280" i="29"/>
  <c r="F407" i="29" l="1"/>
  <c r="F408" i="29" s="1"/>
  <c r="O407" i="29"/>
  <c r="K407" i="29" l="1"/>
  <c r="M109" i="29"/>
  <c r="N109" i="29"/>
  <c r="M407" i="29"/>
  <c r="J109" i="29"/>
  <c r="J115" i="29"/>
  <c r="J121" i="29"/>
  <c r="M121" i="29"/>
  <c r="M115" i="29"/>
  <c r="M100" i="29"/>
  <c r="M106" i="29"/>
  <c r="N121" i="29"/>
  <c r="N115" i="29"/>
  <c r="L106" i="29"/>
  <c r="L100" i="29"/>
  <c r="J106" i="29"/>
  <c r="J100" i="29"/>
  <c r="M276" i="29"/>
  <c r="M280" i="29"/>
  <c r="L121" i="29"/>
  <c r="L115" i="29"/>
  <c r="L109" i="29"/>
  <c r="K276" i="29"/>
  <c r="K280" i="29"/>
  <c r="K109" i="29"/>
  <c r="K115" i="29"/>
  <c r="K121" i="29"/>
  <c r="N280" i="29"/>
  <c r="N276" i="29"/>
  <c r="J407" i="29"/>
  <c r="J276" i="29"/>
  <c r="J280" i="29"/>
  <c r="N106" i="29"/>
  <c r="N100" i="29"/>
  <c r="K106" i="29"/>
  <c r="K100" i="29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<sst xmlns="http://schemas.openxmlformats.org/spreadsheetml/2006/main" count="1150" uniqueCount="493">
  <si>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</si>
  <si>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</si>
  <si>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</si>
  <si>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</si>
  <si>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</si>
  <si>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</si>
  <si>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</si>
  <si>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</si>
  <si>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</si>
  <si>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</si>
  <si>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</si>
  <si>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</si>
  <si>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</si>
  <si>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</si>
  <si>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</si>
  <si>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</si>
  <si>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</si>
  <si>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</si>
  <si>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</si>
  <si>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</si>
  <si>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</si>
  <si>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</si>
  <si>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</si>
  <si>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</si>
  <si>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</si>
  <si>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</si>
  <si>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</si>
  <si>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</si>
  <si>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</si>
  <si>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</si>
  <si>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</si>
  <si>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</si>
  <si>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</si>
  <si>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</si>
  <si>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</si>
  <si>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</si>
  <si>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</si>
  <si>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</si>
  <si>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</si>
  <si>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</si>
  <si>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</si>
  <si>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</si>
  <si>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</si>
  <si>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</si>
  <si>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</si>
  <si>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</si>
  <si>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</si>
  <si>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</si>
  <si>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</si>
  <si>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</si>
  <si>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</si>
  <si>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</si>
  <si>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</si>
  <si>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</si>
  <si>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</si>
  <si>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</si>
  <si>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</si>
  <si>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</si>
  <si>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</si>
  <si>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</si>
  <si>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</si>
  <si>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</si>
  <si>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</si>
  <si>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</si>
  <si>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</si>
  <si>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</si>
  <si>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</si>
  <si>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</si>
  <si>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</si>
  <si>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</si>
  <si>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</si>
  <si>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</si>
  <si>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</si>
  <si>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</si>
  <si>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</si>
  <si>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</si>
  <si>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</si>
  <si>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</si>
  <si>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</si>
  <si>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</si>
  <si>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</si>
  <si>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</si>
  <si>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</si>
  <si>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</si>
  <si>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</si>
  <si>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</si>
  <si>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</si>
  <si>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</si>
  <si>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</si>
  <si>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</si>
  <si>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</si>
  <si>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</si>
  <si>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</si>
  <si>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</si>
  <si>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</si>
  <si>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</si>
  <si>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</si>
  <si>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</si>
  <si>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</si>
  <si>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</si>
  <si>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</si>
  <si>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</si>
  <si>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</si>
  <si>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</si>
  <si>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</si>
  <si>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</si>
  <si>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</si>
  <si>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</si>
  <si>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</si>
  <si>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</si>
  <si>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</si>
  <si>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</si>
  <si>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</si>
  <si>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</si>
  <si>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</si>
  <si>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</si>
  <si>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</si>
  <si>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</si>
  <si>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</si>
  <si>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</si>
  <si>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</si>
  <si>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</si>
  <si>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</si>
  <si>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</si>
  <si>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</si>
  <si>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</si>
  <si>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</si>
  <si>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</si>
  <si>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</si>
  <si>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</si>
  <si>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</si>
  <si>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</si>
  <si>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</si>
  <si>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</si>
  <si>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</si>
  <si>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</si>
  <si>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</si>
  <si>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</si>
  <si>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</si>
  <si>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</si>
  <si>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</si>
  <si>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</si>
  <si>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</si>
  <si>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</si>
  <si>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</si>
  <si>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</si>
  <si>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</si>
  <si>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</si>
  <si>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</si>
  <si>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</si>
  <si>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</si>
  <si>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</si>
  <si>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</si>
  <si>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</si>
  <si>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</si>
  <si>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</si>
  <si>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</si>
  <si>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</si>
  <si>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</si>
  <si>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</si>
  <si>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</si>
  <si>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</si>
  <si>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</si>
  <si>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</si>
  <si>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</si>
  <si>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</si>
  <si>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</si>
  <si>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</si>
  <si>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</si>
  <si>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</si>
  <si>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</si>
  <si>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</si>
  <si>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</si>
  <si>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</si>
  <si>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</si>
  <si>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</si>
  <si>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</si>
  <si>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</si>
  <si>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</si>
  <si>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</si>
  <si>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</si>
  <si>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</si>
  <si>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</si>
  <si>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</si>
  <si>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</si>
  <si>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</si>
  <si>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</si>
  <si>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</si>
  <si>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</si>
  <si>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</si>
  <si>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</si>
  <si>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</si>
  <si>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</si>
  <si>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</si>
  <si>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</si>
  <si>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</si>
  <si>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</si>
  <si>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</si>
  <si>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</si>
  <si>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</si>
  <si>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</si>
  <si>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</si>
  <si>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</si>
  <si>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</si>
  <si>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</si>
  <si>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</si>
  <si>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</si>
  <si>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</si>
  <si>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</si>
  <si>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</si>
  <si>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</si>
  <si>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</si>
  <si>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</si>
  <si>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</si>
  <si>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</si>
  <si>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</si>
  <si>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</si>
  <si>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</si>
  <si>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</si>
  <si>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</si>
  <si>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</si>
  <si>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</si>
  <si>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</si>
  <si>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</si>
  <si>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</si>
  <si>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</si>
  <si>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</si>
  <si>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</si>
  <si>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</si>
  <si>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</si>
  <si>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</si>
  <si>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</si>
  <si>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</si>
  <si>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</si>
  <si>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</si>
  <si>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</si>
  <si>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</si>
  <si>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</si>
  <si>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</si>
  <si>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</si>
  <si>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</si>
  <si>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</si>
  <si>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</si>
  <si>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</si>
  <si>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</si>
  <si>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</si>
  <si>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</si>
  <si>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</si>
  <si>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</si>
  <si>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</si>
  <si>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</si>
  <si>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</si>
  <si>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</si>
  <si>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</si>
  <si>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</si>
  <si>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</si>
  <si>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</si>
  <si>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</si>
  <si>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</si>
  <si>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</si>
  <si>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</si>
  <si>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</si>
  <si>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</si>
  <si>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</si>
  <si>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</si>
  <si>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</si>
  <si>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</si>
  <si>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</si>
  <si>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</si>
  <si>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</si>
  <si>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</si>
  <si>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</si>
  <si>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</si>
  <si>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</si>
  <si>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</si>
  <si>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</si>
  <si>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</si>
  <si>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</si>
  <si>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</si>
  <si>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</si>
  <si>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</si>
  <si>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</si>
  <si>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</si>
  <si>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</si>
  <si>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</si>
  <si>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</si>
  <si>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</si>
  <si>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</si>
  <si>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</si>
  <si>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</si>
  <si>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</si>
  <si>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</si>
  <si>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</si>
  <si>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</si>
  <si>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</si>
  <si>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</si>
  <si>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</si>
  <si>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</si>
  <si>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</si>
  <si>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</si>
  <si>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</si>
  <si>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</si>
  <si>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</si>
  <si>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</si>
  <si>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</si>
  <si>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</si>
  <si>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</si>
  <si>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</si>
  <si>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</si>
  <si>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</si>
  <si>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</si>
  <si>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</si>
  <si>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</si>
  <si>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</si>
  <si>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</si>
  <si>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</si>
  <si>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</si>
  <si>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</si>
  <si>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</si>
  <si>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</si>
  <si>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</si>
  <si>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</si>
  <si>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</si>
  <si>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</si>
  <si>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</si>
  <si>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</si>
  <si>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</si>
  <si>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</si>
  <si>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</si>
  <si>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</si>
  <si>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</si>
  <si>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</si>
  <si>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</si>
  <si>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</si>
  <si>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</si>
  <si>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</si>
  <si>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</si>
  <si>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</si>
  <si>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</si>
  <si>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</si>
  <si>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</si>
  <si>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</si>
  <si>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</si>
  <si>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</si>
  <si>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</si>
  <si>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</si>
  <si>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</si>
  <si>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</si>
  <si>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</si>
  <si>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</si>
  <si>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</si>
  <si>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</si>
  <si>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</si>
  <si>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</si>
  <si>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</si>
  <si>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</si>
  <si>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</si>
  <si>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</si>
  <si>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</si>
  <si>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</si>
  <si>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</si>
  <si>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</si>
  <si>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</si>
  <si>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</si>
  <si>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</si>
  <si>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</si>
  <si>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</si>
  <si>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</si>
  <si>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</si>
  <si>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</si>
  <si>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</si>
  <si>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</si>
  <si>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</si>
  <si>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</si>
  <si>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</si>
  <si>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</si>
  <si>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</si>
  <si>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</si>
  <si>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</si>
  <si>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</si>
  <si>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</si>
  <si>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</si>
  <si>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</si>
  <si>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</si>
  <si>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</si>
  <si>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</si>
  <si>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</si>
  <si>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</si>
  <si>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</si>
  <si>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</si>
  <si>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</si>
  <si>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</si>
  <si>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</si>
  <si>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</si>
  <si>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</si>
  <si>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</si>
  <si>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</si>
  <si>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</si>
  <si>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</si>
  <si>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</si>
  <si>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</si>
  <si>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</si>
  <si>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</si>
  <si>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</si>
  <si>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</si>
  <si>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</si>
  <si>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</si>
  <si>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</si>
  <si>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</si>
  <si>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</si>
  <si>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</si>
  <si>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</si>
  <si>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</si>
  <si>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</si>
  <si>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</si>
  <si>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</si>
  <si>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</si>
  <si>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</si>
  <si>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</si>
  <si>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</si>
  <si>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</si>
  <si>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</si>
  <si>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</si>
  <si>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</si>
  <si>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</si>
  <si>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</si>
  <si>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</si>
  <si>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</si>
  <si>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</si>
  <si>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</si>
  <si>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</si>
  <si>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</si>
  <si>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</si>
  <si>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</si>
  <si>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</si>
  <si>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</si>
  <si>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</si>
  <si>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</si>
  <si>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</si>
  <si>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</si>
  <si>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</si>
  <si>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</si>
  <si>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</si>
  <si>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</si>
  <si>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</si>
  <si>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</si>
  <si>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</si>
  <si>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</si>
  <si>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</si>
  <si>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</si>
  <si>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</si>
  <si>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</si>
  <si>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</si>
  <si>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</si>
  <si>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</si>
  <si>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</si>
  <si>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</si>
  <si>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</si>
  <si>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</si>
  <si>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</si>
  <si>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</si>
  <si>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</si>
  <si>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</si>
  <si>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</si>
  <si>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</si>
  <si>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</si>
  <si>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</si>
  <si>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</si>
  <si>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</si>
  <si>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</si>
  <si>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</si>
  <si>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</si>
  <si>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</si>
  <si>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</si>
  <si>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</si>
  <si>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</si>
  <si>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</si>
  <si>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</si>
  <si>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</si>
  <si>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</si>
  <si>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Andre Lopes Ribeiro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</si>
  <si>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</si>
  <si>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</si>
  <si>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</si>
  <si>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</si>
  <si>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</si>
  <si>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</si>
  <si>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112.840.416-89</t>
  </si>
  <si>
    <t>SEJUS Conselho Tutelar de São Sebastião</t>
  </si>
  <si>
    <t>Secretaria de Justiça</t>
  </si>
  <si>
    <t xml:space="preserve">ARS Área Especial Feira Permanente – São Sebastião 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</si>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</sst>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13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="89" zoomScaleNormal="85" zoomScaleSheetLayoutView="89" workbookViewId="0">
      <selection activeCell="E11" sqref="E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7.140625" customWidth="1"/>
  </cols>
  <sheetData>
    <row r="1" spans="1:16" ht="18.75" x14ac:dyDescent="0.3">
      <c r="A1" s="84" t="s">
        <v>446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85" t="s">
        <v>491</v>
      </c>
      <c r="B9" s="85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2"/>
    </row>
    <row r="14" spans="1:16" s="26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2"/>
    </row>
    <row r="18" spans="1:16" s="26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2"/>
    </row>
    <row r="19" spans="1:16" s="3" customFormat="1" hidden="1" x14ac:dyDescent="0.25">
      <c r="A19" s="18" t="s">
        <v>10</v>
      </c>
      <c r="B19" s="94" t="s">
        <v>477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2"/>
    </row>
    <row r="29" spans="1:16" s="26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246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4" t="s">
        <v>247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2"/>
    </row>
    <row r="33" spans="1:16" s="26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238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4" t="s">
        <v>422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4" t="s">
        <v>236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2"/>
    </row>
    <row r="38" spans="1:16" s="26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423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2"/>
    </row>
    <row r="41" spans="1:16" s="26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296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4" t="s">
        <v>295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2"/>
    </row>
    <row r="45" spans="1:16" s="26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355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5" t="s">
        <v>356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2"/>
    </row>
    <row r="49" spans="1:16" s="26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6" customFormat="1" hidden="1" x14ac:dyDescent="0.25">
      <c r="A50" s="50" t="s">
        <v>13</v>
      </c>
      <c r="B50" s="96" t="s">
        <v>304</v>
      </c>
      <c r="C50" s="96"/>
      <c r="D50" s="96"/>
      <c r="E50" s="96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7"/>
    </row>
    <row r="51" spans="1:16" s="36" customFormat="1" hidden="1" x14ac:dyDescent="0.25">
      <c r="A51" s="50" t="s">
        <v>13</v>
      </c>
      <c r="B51" s="96" t="s">
        <v>305</v>
      </c>
      <c r="C51" s="96"/>
      <c r="D51" s="96"/>
      <c r="E51" s="96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7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2"/>
    </row>
    <row r="53" spans="1:16" s="26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242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4" t="s">
        <v>241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4" t="s">
        <v>243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4" t="s">
        <v>244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2"/>
    </row>
    <row r="59" spans="1:16" s="26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251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4" t="s">
        <v>250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4" t="s">
        <v>249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4" t="s">
        <v>252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2"/>
    </row>
    <row r="65" spans="1:16" s="26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267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4" t="s">
        <v>268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4" t="s">
        <v>266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4" t="s">
        <v>269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2"/>
    </row>
    <row r="71" spans="1:16" s="26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240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4" t="s">
        <v>239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2"/>
    </row>
    <row r="75" spans="1:16" s="26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2"/>
    </row>
    <row r="76" spans="1:16" s="3" customFormat="1" ht="13.15" hidden="1" customHeight="1" x14ac:dyDescent="0.25">
      <c r="A76" s="18" t="s">
        <v>10</v>
      </c>
      <c r="B76" s="94" t="s">
        <v>430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4" t="s">
        <v>323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8"/>
    </row>
    <row r="79" spans="1:16" s="26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6" customFormat="1" hidden="1" x14ac:dyDescent="0.25">
      <c r="A80" s="50" t="s">
        <v>13</v>
      </c>
      <c r="B80" s="96" t="s">
        <v>238</v>
      </c>
      <c r="C80" s="96"/>
      <c r="D80" s="96"/>
      <c r="E80" s="96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7"/>
    </row>
    <row r="81" spans="1:16" s="36" customFormat="1" hidden="1" x14ac:dyDescent="0.25">
      <c r="A81" s="50" t="s">
        <v>13</v>
      </c>
      <c r="B81" s="96" t="s">
        <v>422</v>
      </c>
      <c r="C81" s="96"/>
      <c r="D81" s="96"/>
      <c r="E81" s="96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7"/>
    </row>
    <row r="82" spans="1:16" s="36" customFormat="1" hidden="1" x14ac:dyDescent="0.25">
      <c r="A82" s="50" t="s">
        <v>13</v>
      </c>
      <c r="B82" s="96" t="s">
        <v>478</v>
      </c>
      <c r="C82" s="96"/>
      <c r="D82" s="96"/>
      <c r="E82" s="96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9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2"/>
    </row>
    <row r="91" spans="1:16" s="26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4" t="s">
        <v>424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2"/>
    </row>
    <row r="101" spans="1:16" s="26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2"/>
    </row>
    <row r="110" spans="1:16" s="26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2"/>
    </row>
    <row r="111" spans="1:16" s="3" customFormat="1" hidden="1" x14ac:dyDescent="0.25">
      <c r="A111" s="18" t="s">
        <v>10</v>
      </c>
      <c r="B111" s="94" t="s">
        <v>283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4" t="s">
        <v>282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4" t="s">
        <v>284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4" t="s">
        <v>281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2"/>
    </row>
    <row r="116" spans="1:16" s="26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2"/>
    </row>
    <row r="117" spans="1:16" s="3" customFormat="1" hidden="1" x14ac:dyDescent="0.25">
      <c r="A117" s="18" t="s">
        <v>10</v>
      </c>
      <c r="B117" s="94" t="s">
        <v>290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4" t="s">
        <v>292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4" t="s">
        <v>293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4" t="s">
        <v>291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1" t="s">
        <v>489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4" t="s">
        <v>311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4" t="s">
        <v>309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4" t="s">
        <v>308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4" t="s">
        <v>310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4" t="s">
        <v>425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4" t="s">
        <v>274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4" t="s">
        <v>273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4" t="s">
        <v>275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4" t="s">
        <v>276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3" t="s">
        <v>234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4" t="s">
        <v>224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4" t="s">
        <v>225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4" t="s">
        <v>226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4" t="s">
        <v>235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4" t="s">
        <v>227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4" t="s">
        <v>228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4" t="s">
        <v>229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4" t="s">
        <v>230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3" t="s">
        <v>232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4" t="s">
        <v>231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4" t="s">
        <v>233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4" t="s">
        <v>221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4" t="s">
        <v>223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4" t="s">
        <v>222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4" t="s">
        <v>271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4" t="s">
        <v>322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2"/>
    </row>
    <row r="169" spans="1:16" s="26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327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4" t="s">
        <v>325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4" t="s">
        <v>332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4" t="s">
        <v>328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4" t="s">
        <v>326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4" t="s">
        <v>329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4" t="s">
        <v>324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4" t="s">
        <v>331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4" t="s">
        <v>426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4" t="s">
        <v>429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4" t="s">
        <v>427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4" t="s">
        <v>333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4" t="s">
        <v>334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4" t="s">
        <v>428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4" t="s">
        <v>330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2"/>
    </row>
    <row r="186" spans="1:16" s="26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335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4" t="s">
        <v>336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4" t="s">
        <v>337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4" t="s">
        <v>338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4" t="s">
        <v>339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4" t="s">
        <v>340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4" t="s">
        <v>341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4" t="s">
        <v>342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4" t="s">
        <v>343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4" t="s">
        <v>344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4" t="s">
        <v>345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4" t="s">
        <v>346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4" t="s">
        <v>347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4" t="s">
        <v>348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4" t="s">
        <v>349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4" t="s">
        <v>350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4" t="s">
        <v>351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4" t="s">
        <v>352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4" t="s">
        <v>353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6" t="s">
        <v>354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4" t="s">
        <v>245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4" t="s">
        <v>265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4" t="s">
        <v>248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4" t="s">
        <v>294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3" t="s">
        <v>253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4" t="s">
        <v>256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4" t="s">
        <v>255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4" t="s">
        <v>254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4" t="s">
        <v>261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3" customFormat="1" x14ac:dyDescent="0.25">
      <c r="A251" s="57">
        <v>36</v>
      </c>
      <c r="B251" s="38" t="s">
        <v>488</v>
      </c>
      <c r="C251" s="38"/>
      <c r="D251" s="37" t="s">
        <v>10</v>
      </c>
      <c r="E251" s="38" t="s">
        <v>490</v>
      </c>
      <c r="F251" s="37">
        <f>SUM(F252:F253)</f>
        <v>1</v>
      </c>
      <c r="G251" s="37">
        <f t="shared" ref="G251:M251" si="42">SUM(G252:G253)</f>
        <v>0</v>
      </c>
      <c r="H251" s="37">
        <f t="shared" si="42"/>
        <v>0</v>
      </c>
      <c r="I251" s="37">
        <f t="shared" si="42"/>
        <v>0</v>
      </c>
      <c r="J251" s="37">
        <f t="shared" si="42"/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ref="N251" si="43">SUM(N252:N257)</f>
        <v>0</v>
      </c>
      <c r="O251" s="39">
        <f>SUM(O252:O253)</f>
        <v>3889.41</v>
      </c>
      <c r="P251" s="39">
        <f>SUM(P252:P253)</f>
        <v>1037.1759999999999</v>
      </c>
    </row>
    <row r="252" spans="1:16" s="3" customFormat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x14ac:dyDescent="0.25">
      <c r="A253" s="18" t="s">
        <v>10</v>
      </c>
      <c r="B253" s="29" t="s">
        <v>480</v>
      </c>
      <c r="C253" s="56" t="s">
        <v>487</v>
      </c>
      <c r="D253" s="29"/>
      <c r="E253" s="29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3889.41</v>
      </c>
      <c r="P253" s="104">
        <f>O253/30*8</f>
        <v>1037.1759999999999</v>
      </c>
    </row>
    <row r="254" spans="1:16" s="26" customFormat="1" hidden="1" x14ac:dyDescent="0.25">
      <c r="A254" s="87" t="s">
        <v>388</v>
      </c>
      <c r="B254" s="88" t="s">
        <v>107</v>
      </c>
      <c r="C254" s="88"/>
      <c r="D254" s="87" t="s">
        <v>10</v>
      </c>
      <c r="E254" s="88" t="s">
        <v>458</v>
      </c>
      <c r="F254" s="87">
        <f>SUM(F255:F256)</f>
        <v>1</v>
      </c>
      <c r="G254" s="87"/>
      <c r="H254" s="87"/>
      <c r="I254" s="87"/>
      <c r="J254" s="87">
        <f t="shared" ref="J254:N254" si="44">SUM(J255:J260)</f>
        <v>0</v>
      </c>
      <c r="K254" s="87">
        <f t="shared" si="44"/>
        <v>0</v>
      </c>
      <c r="L254" s="87">
        <f t="shared" si="44"/>
        <v>0</v>
      </c>
      <c r="M254" s="87">
        <f t="shared" si="44"/>
        <v>0</v>
      </c>
      <c r="N254" s="87">
        <f t="shared" si="44"/>
        <v>0</v>
      </c>
      <c r="O254" s="89">
        <f>SUM(O255:O256)</f>
        <v>2600.59</v>
      </c>
    </row>
    <row r="255" spans="1:16" s="3" customFormat="1" hidden="1" x14ac:dyDescent="0.25">
      <c r="A255" s="19" t="s">
        <v>1</v>
      </c>
      <c r="B255" s="59" t="s">
        <v>197</v>
      </c>
      <c r="C255" s="60"/>
      <c r="D255" s="60"/>
      <c r="E255" s="61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6" s="3" customFormat="1" hidden="1" x14ac:dyDescent="0.25">
      <c r="A256" s="18" t="s">
        <v>10</v>
      </c>
      <c r="B256" s="62" t="s">
        <v>307</v>
      </c>
      <c r="C256" s="63"/>
      <c r="D256" s="63"/>
      <c r="E256" s="6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108</v>
      </c>
      <c r="C257" s="17"/>
      <c r="D257" s="18" t="s">
        <v>10</v>
      </c>
      <c r="E257" s="17" t="s">
        <v>109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110</v>
      </c>
      <c r="C258" s="17"/>
      <c r="D258" s="18" t="s">
        <v>10</v>
      </c>
      <c r="E258" s="17" t="s">
        <v>111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112</v>
      </c>
      <c r="C259" s="17"/>
      <c r="D259" s="18" t="s">
        <v>10</v>
      </c>
      <c r="E259" s="17" t="s">
        <v>113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114</v>
      </c>
      <c r="C260" s="17"/>
      <c r="D260" s="18" t="s">
        <v>10</v>
      </c>
      <c r="E260" s="17" t="s">
        <v>115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116</v>
      </c>
      <c r="C261" s="17"/>
      <c r="D261" s="18" t="s">
        <v>10</v>
      </c>
      <c r="E261" s="17" t="s">
        <v>117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118</v>
      </c>
      <c r="C262" s="17"/>
      <c r="D262" s="18" t="s">
        <v>10</v>
      </c>
      <c r="E262" s="17" t="s">
        <v>119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120</v>
      </c>
      <c r="C263" s="17"/>
      <c r="D263" s="18" t="s">
        <v>10</v>
      </c>
      <c r="E263" s="17" t="s">
        <v>121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389</v>
      </c>
      <c r="B264" s="38" t="s">
        <v>122</v>
      </c>
      <c r="C264" s="38"/>
      <c r="D264" s="37" t="s">
        <v>10</v>
      </c>
      <c r="E264" s="38" t="s">
        <v>123</v>
      </c>
      <c r="F264" s="37">
        <f>SUM(F265:F266)</f>
        <v>1</v>
      </c>
      <c r="G264" s="37"/>
      <c r="H264" s="37"/>
      <c r="I264" s="37"/>
      <c r="J264" s="37">
        <f t="shared" ref="J264:N264" si="45">SUM(J265:J266)</f>
        <v>0</v>
      </c>
      <c r="K264" s="37">
        <f t="shared" si="45"/>
        <v>0</v>
      </c>
      <c r="L264" s="37">
        <f t="shared" si="45"/>
        <v>0</v>
      </c>
      <c r="M264" s="37">
        <f t="shared" si="45"/>
        <v>0</v>
      </c>
      <c r="N264" s="37">
        <f t="shared" si="45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59" t="s">
        <v>197</v>
      </c>
      <c r="C265" s="60"/>
      <c r="D265" s="60"/>
      <c r="E265" s="61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2" t="s">
        <v>259</v>
      </c>
      <c r="C266" s="63"/>
      <c r="D266" s="63"/>
      <c r="E266" s="6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124</v>
      </c>
      <c r="C267" s="17"/>
      <c r="D267" s="18" t="s">
        <v>10</v>
      </c>
      <c r="E267" s="17" t="s">
        <v>125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390</v>
      </c>
      <c r="B268" s="38" t="s">
        <v>126</v>
      </c>
      <c r="C268" s="38"/>
      <c r="D268" s="37" t="s">
        <v>10</v>
      </c>
      <c r="E268" s="38" t="s">
        <v>127</v>
      </c>
      <c r="F268" s="37">
        <f>SUM(F269:F271)</f>
        <v>1</v>
      </c>
      <c r="G268" s="37"/>
      <c r="H268" s="37"/>
      <c r="I268" s="37"/>
      <c r="J268" s="37">
        <f t="shared" ref="J268:N268" si="46">SUM(J269:J271)</f>
        <v>0</v>
      </c>
      <c r="K268" s="37">
        <f t="shared" si="46"/>
        <v>0</v>
      </c>
      <c r="L268" s="37">
        <f t="shared" si="46"/>
        <v>0</v>
      </c>
      <c r="M268" s="37">
        <f t="shared" si="46"/>
        <v>0</v>
      </c>
      <c r="N268" s="37">
        <f t="shared" si="46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59" t="s">
        <v>197</v>
      </c>
      <c r="C269" s="60"/>
      <c r="D269" s="60"/>
      <c r="E269" s="61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2" t="s">
        <v>312</v>
      </c>
      <c r="C270" s="63"/>
      <c r="D270" s="63"/>
      <c r="E270" s="6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128</v>
      </c>
      <c r="C271" s="17"/>
      <c r="D271" s="18" t="s">
        <v>10</v>
      </c>
      <c r="E271" s="17" t="s">
        <v>129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391</v>
      </c>
      <c r="B272" s="38" t="s">
        <v>130</v>
      </c>
      <c r="C272" s="38"/>
      <c r="D272" s="37" t="s">
        <v>10</v>
      </c>
      <c r="E272" s="38" t="s">
        <v>131</v>
      </c>
      <c r="F272" s="37">
        <f>SUM(F273:F275)</f>
        <v>1</v>
      </c>
      <c r="G272" s="37"/>
      <c r="H272" s="37"/>
      <c r="I272" s="37"/>
      <c r="J272" s="37">
        <f t="shared" ref="J272:N272" si="47">SUM(J273:J275)</f>
        <v>0</v>
      </c>
      <c r="K272" s="37">
        <f t="shared" si="47"/>
        <v>0</v>
      </c>
      <c r="L272" s="37">
        <f t="shared" si="47"/>
        <v>0</v>
      </c>
      <c r="M272" s="37">
        <f t="shared" si="47"/>
        <v>0</v>
      </c>
      <c r="N272" s="37">
        <f t="shared" si="47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59" t="s">
        <v>197</v>
      </c>
      <c r="C273" s="60"/>
      <c r="D273" s="60"/>
      <c r="E273" s="61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2" t="s">
        <v>357</v>
      </c>
      <c r="C274" s="63"/>
      <c r="D274" s="63"/>
      <c r="E274" s="6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132</v>
      </c>
      <c r="C275" s="17"/>
      <c r="D275" s="18" t="s">
        <v>10</v>
      </c>
      <c r="E275" s="17" t="s">
        <v>133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392</v>
      </c>
      <c r="B276" s="38" t="s">
        <v>134</v>
      </c>
      <c r="C276" s="38"/>
      <c r="D276" s="37" t="s">
        <v>10</v>
      </c>
      <c r="E276" s="38" t="s">
        <v>459</v>
      </c>
      <c r="F276" s="37">
        <f>SUM(F277:F278)</f>
        <v>1</v>
      </c>
      <c r="G276" s="37"/>
      <c r="H276" s="37"/>
      <c r="I276" s="37"/>
      <c r="J276" s="37">
        <f t="shared" ref="J276:N276" ca="1" si="48">SUM(J277:J283)</f>
        <v>0</v>
      </c>
      <c r="K276" s="37">
        <f t="shared" ca="1" si="48"/>
        <v>0</v>
      </c>
      <c r="L276" s="37">
        <f t="shared" si="48"/>
        <v>3</v>
      </c>
      <c r="M276" s="37">
        <f t="shared" ca="1" si="48"/>
        <v>0</v>
      </c>
      <c r="N276" s="37">
        <f t="shared" ca="1" si="48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59" t="s">
        <v>197</v>
      </c>
      <c r="C277" s="60"/>
      <c r="D277" s="60"/>
      <c r="E277" s="61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2" t="s">
        <v>220</v>
      </c>
      <c r="C278" s="63"/>
      <c r="D278" s="63"/>
      <c r="E278" s="6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135</v>
      </c>
      <c r="C279" s="17"/>
      <c r="D279" s="18" t="s">
        <v>10</v>
      </c>
      <c r="E279" s="17" t="s">
        <v>136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79" t="s">
        <v>137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</row>
    <row r="283" spans="1:15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5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6" t="s">
        <v>302</v>
      </c>
      <c r="C291" s="77"/>
      <c r="D291" s="77"/>
      <c r="E291" s="7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6" t="s">
        <v>479</v>
      </c>
      <c r="C292" s="77"/>
      <c r="D292" s="77"/>
      <c r="E292" s="7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9" t="s">
        <v>138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289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263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262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258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279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272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257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270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237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260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280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9" t="s">
        <v>176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288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9" t="s">
        <v>178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1" t="s">
        <v>435</v>
      </c>
      <c r="C370" s="82"/>
      <c r="D370" s="82"/>
      <c r="E370" s="83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9" t="s">
        <v>180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9" t="s">
        <v>186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1" t="s">
        <v>321</v>
      </c>
      <c r="C382" s="82"/>
      <c r="D382" s="82"/>
      <c r="E382" s="8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474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6" t="s">
        <v>471</v>
      </c>
      <c r="C398" s="77"/>
      <c r="D398" s="77"/>
      <c r="E398" s="78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9" t="s">
        <v>187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264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5" t="s">
        <v>27</v>
      </c>
      <c r="B405" s="66"/>
      <c r="C405" s="66"/>
      <c r="D405" s="66"/>
      <c r="E405" s="6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70"/>
    </row>
    <row r="407" spans="1:15" hidden="1" x14ac:dyDescent="0.25">
      <c r="A407" s="71" t="s">
        <v>182</v>
      </c>
      <c r="B407" s="72"/>
      <c r="C407" s="72"/>
      <c r="D407" s="72"/>
      <c r="E407" s="7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4" t="s">
        <v>443</v>
      </c>
      <c r="B409" s="74"/>
      <c r="C409" s="74"/>
      <c r="D409" s="7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5" t="s">
        <v>421</v>
      </c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</row>
    <row r="411" spans="1:15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</row>
    <row r="412" spans="1:15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</row>
    <row r="413" spans="1:15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8"/>
      <c r="B415" s="58"/>
      <c r="C415" s="58"/>
      <c r="D415" s="58"/>
    </row>
    <row r="416" spans="1:15" x14ac:dyDescent="0.25">
      <c r="A416" s="58"/>
      <c r="B416" s="58"/>
      <c r="C416" s="58"/>
      <c r="D416" s="58"/>
      <c r="E416" s="45" t="s">
        <v>445</v>
      </c>
    </row>
  </sheetData>
  <mergeCells count="281">
    <mergeCell ref="A8:P8"/>
    <mergeCell ref="A123:P123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06.42 CT Sobradinho I</vt:lpstr>
      <vt:lpstr>Plan5</vt:lpstr>
      <vt:lpstr>'06.42 CT Sobradinho 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2019-07-03T14:28:24Z</dcterms:modified>
</cp:coreProperties>
</file>