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8 Na Hora Rodoviária" sheetId="53" r:id="rId1"/>
    <sheet name="Plan5" sheetId="67" r:id="rId2"/>
  </sheets>
  <definedNames>
    <definedName name="_xlnm.Print_Area" localSheetId="0">'01.08 Na Hora Rodoviária'!$A$1:$P$414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5" i="53" l="1"/>
  <c r="P56" i="53"/>
  <c r="P52" i="53" s="1"/>
  <c r="P57" i="53"/>
  <c r="P58" i="53"/>
  <c r="P59" i="53"/>
  <c r="P60" i="53"/>
  <c r="P61" i="53"/>
  <c r="P62" i="53"/>
  <c r="P63" i="53"/>
  <c r="P64" i="53"/>
  <c r="P65" i="53"/>
  <c r="P66" i="53"/>
  <c r="P67" i="53"/>
  <c r="P68" i="53"/>
  <c r="P69" i="53"/>
  <c r="P70" i="53"/>
  <c r="P71" i="53"/>
  <c r="P72" i="53"/>
  <c r="P73" i="53"/>
  <c r="P74" i="53"/>
  <c r="P75" i="53"/>
  <c r="P76" i="53"/>
  <c r="P77" i="53"/>
  <c r="P78" i="53"/>
  <c r="P79" i="53"/>
  <c r="P80" i="53"/>
  <c r="P81" i="53"/>
  <c r="P82" i="53"/>
  <c r="P83" i="53"/>
  <c r="P84" i="53"/>
  <c r="P85" i="53"/>
  <c r="P86" i="53"/>
  <c r="P87" i="53"/>
  <c r="P88" i="53"/>
  <c r="P89" i="53"/>
  <c r="P90" i="53"/>
  <c r="P91" i="53"/>
  <c r="P92" i="53"/>
  <c r="P93" i="53"/>
  <c r="P94" i="53"/>
  <c r="P95" i="53"/>
  <c r="P96" i="53"/>
  <c r="P97" i="53"/>
  <c r="P98" i="53"/>
  <c r="P99" i="53"/>
  <c r="P100" i="53"/>
  <c r="P101" i="53"/>
  <c r="P102" i="53"/>
  <c r="P103" i="53"/>
  <c r="P104" i="53"/>
  <c r="P105" i="53"/>
  <c r="P106" i="53"/>
  <c r="P107" i="53"/>
  <c r="P108" i="53"/>
  <c r="P109" i="53"/>
  <c r="P110" i="53"/>
  <c r="P111" i="53"/>
  <c r="P112" i="53"/>
  <c r="P113" i="53"/>
  <c r="P114" i="53"/>
  <c r="P115" i="53"/>
  <c r="P116" i="53"/>
  <c r="P117" i="53"/>
  <c r="P118" i="53"/>
  <c r="P119" i="53"/>
  <c r="P120" i="53"/>
  <c r="P121" i="53"/>
  <c r="P122" i="53"/>
  <c r="P123" i="53"/>
  <c r="P124" i="53"/>
  <c r="P125" i="53"/>
  <c r="P126" i="53"/>
  <c r="P127" i="53"/>
  <c r="P128" i="53"/>
  <c r="P129" i="53"/>
  <c r="P130" i="53"/>
  <c r="P131" i="53"/>
  <c r="P132" i="53"/>
  <c r="P133" i="53"/>
  <c r="P134" i="53"/>
  <c r="P135" i="53"/>
  <c r="P136" i="53"/>
  <c r="P137" i="53"/>
  <c r="P138" i="53"/>
  <c r="P139" i="53"/>
  <c r="P140" i="53"/>
  <c r="P141" i="53"/>
  <c r="P142" i="53"/>
  <c r="P143" i="53"/>
  <c r="P144" i="53"/>
  <c r="P145" i="53"/>
  <c r="P146" i="53"/>
  <c r="P147" i="53"/>
  <c r="P148" i="53"/>
  <c r="P149" i="53"/>
  <c r="P150" i="53"/>
  <c r="P151" i="53"/>
  <c r="P152" i="53"/>
  <c r="P153" i="53"/>
  <c r="P154" i="53"/>
  <c r="P155" i="53"/>
  <c r="P156" i="53"/>
  <c r="P157" i="53"/>
  <c r="P158" i="53"/>
  <c r="P159" i="53"/>
  <c r="P160" i="53"/>
  <c r="P161" i="53"/>
  <c r="P162" i="53"/>
  <c r="P163" i="53"/>
  <c r="P164" i="53"/>
  <c r="P165" i="53"/>
  <c r="P166" i="53"/>
  <c r="P167" i="53"/>
  <c r="P168" i="53"/>
  <c r="P169" i="53"/>
  <c r="P170" i="53"/>
  <c r="P171" i="53"/>
  <c r="P172" i="53"/>
  <c r="P173" i="53"/>
  <c r="P174" i="53"/>
  <c r="P175" i="53"/>
  <c r="P176" i="53"/>
  <c r="P177" i="53"/>
  <c r="P178" i="53"/>
  <c r="P179" i="53"/>
  <c r="P180" i="53"/>
  <c r="P181" i="53"/>
  <c r="P182" i="53"/>
  <c r="P183" i="53"/>
  <c r="P184" i="53"/>
  <c r="P185" i="53"/>
  <c r="P186" i="53"/>
  <c r="P187" i="53"/>
  <c r="P188" i="53"/>
  <c r="P189" i="53"/>
  <c r="P190" i="53"/>
  <c r="P191" i="53"/>
  <c r="P192" i="53"/>
  <c r="P193" i="53"/>
  <c r="P194" i="53"/>
  <c r="P195" i="53"/>
  <c r="P196" i="53"/>
  <c r="P197" i="53"/>
  <c r="P198" i="53"/>
  <c r="P199" i="53"/>
  <c r="P200" i="53"/>
  <c r="P201" i="53"/>
  <c r="P202" i="53"/>
  <c r="P203" i="53"/>
  <c r="P204" i="53"/>
  <c r="P205" i="53"/>
  <c r="P206" i="53"/>
  <c r="P207" i="53"/>
  <c r="P208" i="53"/>
  <c r="P209" i="53"/>
  <c r="P210" i="53"/>
  <c r="P211" i="53"/>
  <c r="P212" i="53"/>
  <c r="P213" i="53"/>
  <c r="P214" i="53"/>
  <c r="P215" i="53"/>
  <c r="P216" i="53"/>
  <c r="P217" i="53"/>
  <c r="P218" i="53"/>
  <c r="P219" i="53"/>
  <c r="P220" i="53"/>
  <c r="P221" i="53"/>
  <c r="P222" i="53"/>
  <c r="P223" i="53"/>
  <c r="P224" i="53"/>
  <c r="P225" i="53"/>
  <c r="P226" i="53"/>
  <c r="P227" i="53"/>
  <c r="P228" i="53"/>
  <c r="P229" i="53"/>
  <c r="P230" i="53"/>
  <c r="P231" i="53"/>
  <c r="P232" i="53"/>
  <c r="P233" i="53"/>
  <c r="P234" i="53"/>
  <c r="P235" i="53"/>
  <c r="P236" i="53"/>
  <c r="P237" i="53"/>
  <c r="P238" i="53"/>
  <c r="P239" i="53"/>
  <c r="P240" i="53"/>
  <c r="P241" i="53"/>
  <c r="P242" i="53"/>
  <c r="P243" i="53"/>
  <c r="P244" i="53"/>
  <c r="P245" i="53"/>
  <c r="P246" i="53"/>
  <c r="P247" i="53"/>
  <c r="P248" i="53"/>
  <c r="P249" i="53"/>
  <c r="P250" i="53"/>
  <c r="P251" i="53"/>
  <c r="P252" i="53"/>
  <c r="P253" i="53"/>
  <c r="P254" i="53"/>
  <c r="P255" i="53"/>
  <c r="P256" i="53"/>
  <c r="P257" i="53"/>
  <c r="P258" i="53"/>
  <c r="P259" i="53"/>
  <c r="P260" i="53"/>
  <c r="P261" i="53"/>
  <c r="P262" i="53"/>
  <c r="P263" i="53"/>
  <c r="P264" i="53"/>
  <c r="P265" i="53"/>
  <c r="P266" i="53"/>
  <c r="P267" i="53"/>
  <c r="P268" i="53"/>
  <c r="P269" i="53"/>
  <c r="P270" i="53"/>
  <c r="P271" i="53"/>
  <c r="P272" i="53"/>
  <c r="P273" i="53"/>
  <c r="P274" i="53"/>
  <c r="P275" i="53"/>
  <c r="P276" i="53"/>
  <c r="P277" i="53"/>
  <c r="P278" i="53"/>
  <c r="P279" i="53"/>
  <c r="P280" i="53"/>
  <c r="P281" i="53"/>
  <c r="P282" i="53"/>
  <c r="P283" i="53"/>
  <c r="P284" i="53"/>
  <c r="P285" i="53"/>
  <c r="P286" i="53"/>
  <c r="P287" i="53"/>
  <c r="P288" i="53"/>
  <c r="P289" i="53"/>
  <c r="P290" i="53"/>
  <c r="P291" i="53"/>
  <c r="P292" i="53"/>
  <c r="P293" i="53"/>
  <c r="P294" i="53"/>
  <c r="P295" i="53"/>
  <c r="P296" i="53"/>
  <c r="P297" i="53"/>
  <c r="P298" i="53"/>
  <c r="P299" i="53"/>
  <c r="P300" i="53"/>
  <c r="P301" i="53"/>
  <c r="P302" i="53"/>
  <c r="P303" i="53"/>
  <c r="P304" i="53"/>
  <c r="P305" i="53"/>
  <c r="P306" i="53"/>
  <c r="P307" i="53"/>
  <c r="P308" i="53"/>
  <c r="P309" i="53"/>
  <c r="P310" i="53"/>
  <c r="P311" i="53"/>
  <c r="P312" i="53"/>
  <c r="P313" i="53"/>
  <c r="P314" i="53"/>
  <c r="P315" i="53"/>
  <c r="P316" i="53"/>
  <c r="P317" i="53"/>
  <c r="P318" i="53"/>
  <c r="P319" i="53"/>
  <c r="P320" i="53"/>
  <c r="P321" i="53"/>
  <c r="P322" i="53"/>
  <c r="P323" i="53"/>
  <c r="P324" i="53"/>
  <c r="P325" i="53"/>
  <c r="P326" i="53"/>
  <c r="P327" i="53"/>
  <c r="P328" i="53"/>
  <c r="P329" i="53"/>
  <c r="P330" i="53"/>
  <c r="P331" i="53"/>
  <c r="P332" i="53"/>
  <c r="P333" i="53"/>
  <c r="P334" i="53"/>
  <c r="P335" i="53"/>
  <c r="P336" i="53"/>
  <c r="P337" i="53"/>
  <c r="P338" i="53"/>
  <c r="P339" i="53"/>
  <c r="P340" i="53"/>
  <c r="P341" i="53"/>
  <c r="P342" i="53"/>
  <c r="P343" i="53"/>
  <c r="P344" i="53"/>
  <c r="P345" i="53"/>
  <c r="P346" i="53"/>
  <c r="P347" i="53"/>
  <c r="P348" i="53"/>
  <c r="P349" i="53"/>
  <c r="P350" i="53"/>
  <c r="P351" i="53"/>
  <c r="P352" i="53"/>
  <c r="P353" i="53"/>
  <c r="P354" i="53"/>
  <c r="P355" i="53"/>
  <c r="P356" i="53"/>
  <c r="P357" i="53"/>
  <c r="P358" i="53"/>
  <c r="P359" i="53"/>
  <c r="P360" i="53"/>
  <c r="P361" i="53"/>
  <c r="P362" i="53"/>
  <c r="P363" i="53"/>
  <c r="P364" i="53"/>
  <c r="P365" i="53"/>
  <c r="P366" i="53"/>
  <c r="P367" i="53"/>
  <c r="P368" i="53"/>
  <c r="P369" i="53"/>
  <c r="P370" i="53"/>
  <c r="P371" i="53"/>
  <c r="P372" i="53"/>
  <c r="P373" i="53"/>
  <c r="P374" i="53"/>
  <c r="P375" i="53"/>
  <c r="P376" i="53"/>
  <c r="P377" i="53"/>
  <c r="P378" i="53"/>
  <c r="P379" i="53"/>
  <c r="P380" i="53"/>
  <c r="P381" i="53"/>
  <c r="P382" i="53"/>
  <c r="P383" i="53"/>
  <c r="P384" i="53"/>
  <c r="P385" i="53"/>
  <c r="P386" i="53"/>
  <c r="P387" i="53"/>
  <c r="P388" i="53"/>
  <c r="P389" i="53"/>
  <c r="P390" i="53"/>
  <c r="P391" i="53"/>
  <c r="P392" i="53"/>
  <c r="P393" i="53"/>
  <c r="P394" i="53"/>
  <c r="P395" i="53"/>
  <c r="P396" i="53"/>
  <c r="P397" i="53"/>
  <c r="P398" i="53"/>
  <c r="P399" i="53"/>
  <c r="P400" i="53"/>
  <c r="P401" i="53"/>
  <c r="P402" i="53"/>
  <c r="P403" i="53"/>
  <c r="P404" i="53"/>
  <c r="P405" i="53"/>
  <c r="P54" i="53"/>
  <c r="G52" i="53" l="1"/>
  <c r="H52" i="53"/>
  <c r="I52" i="53"/>
  <c r="J52" i="53"/>
  <c r="K52" i="53"/>
  <c r="L52" i="53"/>
  <c r="M52" i="53"/>
  <c r="N52" i="53"/>
  <c r="F52" i="53" l="1"/>
  <c r="O52" i="53"/>
  <c r="N76" i="53" l="1"/>
  <c r="M76" i="53"/>
  <c r="L76" i="53"/>
  <c r="K76" i="53"/>
  <c r="J76" i="53"/>
  <c r="F76" i="53"/>
  <c r="N72" i="53"/>
  <c r="M72" i="53"/>
  <c r="L72" i="53"/>
  <c r="K72" i="53"/>
  <c r="J72" i="53"/>
  <c r="F72" i="53"/>
  <c r="N390" i="53"/>
  <c r="M390" i="53"/>
  <c r="L390" i="53"/>
  <c r="K390" i="53"/>
  <c r="J390" i="53"/>
  <c r="F390" i="53"/>
  <c r="O48" i="53"/>
  <c r="O36" i="53" l="1"/>
  <c r="O35" i="53"/>
  <c r="O34" i="53"/>
  <c r="O28" i="53" l="1"/>
  <c r="N400" i="53" l="1"/>
  <c r="N403" i="53" s="1"/>
  <c r="M400" i="53"/>
  <c r="M403" i="53" s="1"/>
  <c r="L400" i="53"/>
  <c r="L403" i="53" s="1"/>
  <c r="K400" i="53"/>
  <c r="K403" i="53" s="1"/>
  <c r="J400" i="53"/>
  <c r="J403" i="53" s="1"/>
  <c r="F400" i="53"/>
  <c r="F403" i="53" s="1"/>
  <c r="N394" i="53"/>
  <c r="M394" i="53"/>
  <c r="L394" i="53"/>
  <c r="K394" i="53"/>
  <c r="J394" i="53"/>
  <c r="F394" i="53"/>
  <c r="N376" i="53"/>
  <c r="M376" i="53"/>
  <c r="L376" i="53"/>
  <c r="K376" i="53"/>
  <c r="J376" i="53"/>
  <c r="F376" i="53"/>
  <c r="N373" i="53"/>
  <c r="M373" i="53"/>
  <c r="L373" i="53"/>
  <c r="K373" i="53"/>
  <c r="J373" i="53"/>
  <c r="F373" i="53"/>
  <c r="N364" i="53"/>
  <c r="N369" i="53" s="1"/>
  <c r="M364" i="53"/>
  <c r="M369" i="53" s="1"/>
  <c r="L364" i="53"/>
  <c r="L369" i="53" s="1"/>
  <c r="K364" i="53"/>
  <c r="K369" i="53" s="1"/>
  <c r="J364" i="53"/>
  <c r="J369" i="53" s="1"/>
  <c r="F364" i="53"/>
  <c r="F369" i="53" s="1"/>
  <c r="N355" i="53"/>
  <c r="N361" i="53" s="1"/>
  <c r="M355" i="53"/>
  <c r="M361" i="53" s="1"/>
  <c r="L355" i="53"/>
  <c r="L361" i="53" s="1"/>
  <c r="K355" i="53"/>
  <c r="K361" i="53" s="1"/>
  <c r="J355" i="53"/>
  <c r="J361" i="53" s="1"/>
  <c r="F355" i="53"/>
  <c r="F361" i="53" s="1"/>
  <c r="N349" i="53"/>
  <c r="M349" i="53"/>
  <c r="L349" i="53"/>
  <c r="K349" i="53"/>
  <c r="J349" i="53"/>
  <c r="F349" i="53"/>
  <c r="N346" i="53"/>
  <c r="M346" i="53"/>
  <c r="L346" i="53"/>
  <c r="K346" i="53"/>
  <c r="J346" i="53"/>
  <c r="F346" i="53"/>
  <c r="N343" i="53"/>
  <c r="M343" i="53"/>
  <c r="L343" i="53"/>
  <c r="K343" i="53"/>
  <c r="J343" i="53"/>
  <c r="F343" i="53"/>
  <c r="N339" i="53"/>
  <c r="M339" i="53"/>
  <c r="L339" i="53"/>
  <c r="K339" i="53"/>
  <c r="J339" i="53"/>
  <c r="F339" i="53"/>
  <c r="N335" i="53"/>
  <c r="M335" i="53"/>
  <c r="L335" i="53"/>
  <c r="K335" i="53"/>
  <c r="J335" i="53"/>
  <c r="F335" i="53"/>
  <c r="N332" i="53"/>
  <c r="M332" i="53"/>
  <c r="L332" i="53"/>
  <c r="K332" i="53"/>
  <c r="J332" i="53"/>
  <c r="F332" i="53"/>
  <c r="N329" i="53"/>
  <c r="M329" i="53"/>
  <c r="L329" i="53"/>
  <c r="K329" i="53"/>
  <c r="J329" i="53"/>
  <c r="F329" i="53"/>
  <c r="N326" i="53"/>
  <c r="M326" i="53"/>
  <c r="L326" i="53"/>
  <c r="K326" i="53"/>
  <c r="J326" i="53"/>
  <c r="F326" i="53"/>
  <c r="N321" i="53"/>
  <c r="M321" i="53"/>
  <c r="L321" i="53"/>
  <c r="K321" i="53"/>
  <c r="J321" i="53"/>
  <c r="F321" i="53"/>
  <c r="N318" i="53"/>
  <c r="M318" i="53"/>
  <c r="L318" i="53"/>
  <c r="K318" i="53"/>
  <c r="J318" i="53"/>
  <c r="F318" i="53"/>
  <c r="N314" i="53"/>
  <c r="M314" i="53"/>
  <c r="L314" i="53"/>
  <c r="K314" i="53"/>
  <c r="J314" i="53"/>
  <c r="F314" i="53"/>
  <c r="N309" i="53"/>
  <c r="M309" i="53"/>
  <c r="L309" i="53"/>
  <c r="K309" i="53"/>
  <c r="J309" i="53"/>
  <c r="F309" i="53"/>
  <c r="N306" i="53"/>
  <c r="M306" i="53"/>
  <c r="L306" i="53"/>
  <c r="K306" i="53"/>
  <c r="J306" i="53"/>
  <c r="F306" i="53"/>
  <c r="N303" i="53"/>
  <c r="M303" i="53"/>
  <c r="L303" i="53"/>
  <c r="K303" i="53"/>
  <c r="J303" i="53"/>
  <c r="F303" i="53"/>
  <c r="N300" i="53"/>
  <c r="M300" i="53"/>
  <c r="L300" i="53"/>
  <c r="K300" i="53"/>
  <c r="J300" i="53"/>
  <c r="F300" i="53"/>
  <c r="N297" i="53"/>
  <c r="M297" i="53"/>
  <c r="L297" i="53"/>
  <c r="K297" i="53"/>
  <c r="J297" i="53"/>
  <c r="F297" i="53"/>
  <c r="N294" i="53"/>
  <c r="M294" i="53"/>
  <c r="L294" i="53"/>
  <c r="K294" i="53"/>
  <c r="J294" i="53"/>
  <c r="F294" i="53"/>
  <c r="N281" i="53"/>
  <c r="N291" i="53" s="1"/>
  <c r="M281" i="53"/>
  <c r="M291" i="53" s="1"/>
  <c r="L281" i="53"/>
  <c r="L291" i="53" s="1"/>
  <c r="K281" i="53"/>
  <c r="K291" i="53" s="1"/>
  <c r="J281" i="53"/>
  <c r="J291" i="53" s="1"/>
  <c r="F281" i="53"/>
  <c r="F291" i="53" s="1"/>
  <c r="F274" i="53"/>
  <c r="N270" i="53"/>
  <c r="M270" i="53"/>
  <c r="L270" i="53"/>
  <c r="K270" i="53"/>
  <c r="J270" i="53"/>
  <c r="F270" i="53"/>
  <c r="N266" i="53"/>
  <c r="M266" i="53"/>
  <c r="L266" i="53"/>
  <c r="K266" i="53"/>
  <c r="J266" i="53"/>
  <c r="F266" i="53"/>
  <c r="N262" i="53"/>
  <c r="M262" i="53"/>
  <c r="L262" i="53"/>
  <c r="K262" i="53"/>
  <c r="J262" i="53"/>
  <c r="F262" i="53"/>
  <c r="N252" i="53"/>
  <c r="N249" i="53" s="1"/>
  <c r="N244" i="53" s="1"/>
  <c r="M252" i="53"/>
  <c r="M249" i="53" s="1"/>
  <c r="M244" i="53" s="1"/>
  <c r="L252" i="53"/>
  <c r="L249" i="53" s="1"/>
  <c r="L244" i="53" s="1"/>
  <c r="K252" i="53"/>
  <c r="K249" i="53" s="1"/>
  <c r="K244" i="53" s="1"/>
  <c r="J252" i="53"/>
  <c r="J249" i="53" s="1"/>
  <c r="J244" i="53" s="1"/>
  <c r="F252" i="53"/>
  <c r="F249" i="53"/>
  <c r="F244" i="53"/>
  <c r="N237" i="53"/>
  <c r="M237" i="53"/>
  <c r="L237" i="53"/>
  <c r="K237" i="53"/>
  <c r="J237" i="53"/>
  <c r="F237" i="53"/>
  <c r="N230" i="53"/>
  <c r="M230" i="53"/>
  <c r="L230" i="53"/>
  <c r="K230" i="53"/>
  <c r="J230" i="53"/>
  <c r="F230" i="53"/>
  <c r="N226" i="53"/>
  <c r="N221" i="53" s="1"/>
  <c r="N215" i="53" s="1"/>
  <c r="M226" i="53"/>
  <c r="M221" i="53" s="1"/>
  <c r="M215" i="53" s="1"/>
  <c r="L226" i="53"/>
  <c r="L221" i="53" s="1"/>
  <c r="L215" i="53" s="1"/>
  <c r="K226" i="53"/>
  <c r="K221" i="53" s="1"/>
  <c r="K215" i="53" s="1"/>
  <c r="J226" i="53"/>
  <c r="J221" i="53" s="1"/>
  <c r="J215" i="53" s="1"/>
  <c r="F226" i="53"/>
  <c r="F221" i="53"/>
  <c r="F215" i="53"/>
  <c r="N208" i="53"/>
  <c r="N205" i="53" s="1"/>
  <c r="M208" i="53"/>
  <c r="M205" i="53" s="1"/>
  <c r="L208" i="53"/>
  <c r="L205" i="53" s="1"/>
  <c r="K208" i="53"/>
  <c r="K205" i="53" s="1"/>
  <c r="J208" i="53"/>
  <c r="J205" i="53" s="1"/>
  <c r="F208" i="53"/>
  <c r="F205" i="53"/>
  <c r="N183" i="53"/>
  <c r="M183" i="53"/>
  <c r="L183" i="53"/>
  <c r="K183" i="53"/>
  <c r="J183" i="53"/>
  <c r="F183" i="53"/>
  <c r="N166" i="53"/>
  <c r="N162" i="53" s="1"/>
  <c r="N159" i="53" s="1"/>
  <c r="M166" i="53"/>
  <c r="M162" i="53" s="1"/>
  <c r="M159" i="53" s="1"/>
  <c r="L166" i="53"/>
  <c r="K166" i="53"/>
  <c r="K162" i="53" s="1"/>
  <c r="K159" i="53" s="1"/>
  <c r="J166" i="53"/>
  <c r="J162" i="53" s="1"/>
  <c r="J159" i="53" s="1"/>
  <c r="F166" i="53"/>
  <c r="L162" i="53"/>
  <c r="F162" i="53"/>
  <c r="L159" i="53"/>
  <c r="F159" i="53"/>
  <c r="N135" i="53"/>
  <c r="M135" i="53"/>
  <c r="L135" i="53"/>
  <c r="K135" i="53"/>
  <c r="J135" i="53"/>
  <c r="F135" i="53"/>
  <c r="N128" i="53"/>
  <c r="N122" i="53" s="1"/>
  <c r="M128" i="53"/>
  <c r="L128" i="53"/>
  <c r="L122" i="53" s="1"/>
  <c r="K128" i="53"/>
  <c r="K122" i="53" s="1"/>
  <c r="J128" i="53"/>
  <c r="J122" i="53" s="1"/>
  <c r="F128" i="53"/>
  <c r="M122" i="53"/>
  <c r="F122" i="53"/>
  <c r="F113" i="53"/>
  <c r="F107" i="53"/>
  <c r="F98" i="53"/>
  <c r="F104" i="53" s="1"/>
  <c r="N88" i="53"/>
  <c r="N95" i="53" s="1"/>
  <c r="M88" i="53"/>
  <c r="M95" i="53" s="1"/>
  <c r="L88" i="53"/>
  <c r="L95" i="53" s="1"/>
  <c r="K88" i="53"/>
  <c r="K95" i="53" s="1"/>
  <c r="J88" i="53"/>
  <c r="J95" i="53" s="1"/>
  <c r="F88" i="53"/>
  <c r="F95" i="53" s="1"/>
  <c r="N85" i="53"/>
  <c r="M85" i="53"/>
  <c r="L85" i="53"/>
  <c r="K85" i="53"/>
  <c r="J85" i="53"/>
  <c r="F85" i="53"/>
  <c r="N68" i="53"/>
  <c r="M68" i="53"/>
  <c r="L68" i="53"/>
  <c r="K68" i="53"/>
  <c r="J68" i="53"/>
  <c r="F68" i="53"/>
  <c r="N62" i="53"/>
  <c r="M62" i="53"/>
  <c r="L62" i="53"/>
  <c r="K62" i="53"/>
  <c r="J62" i="53"/>
  <c r="F62" i="53"/>
  <c r="N57" i="53"/>
  <c r="M57" i="53"/>
  <c r="L57" i="53"/>
  <c r="K57" i="53"/>
  <c r="J57" i="53"/>
  <c r="F57" i="53"/>
  <c r="N48" i="53"/>
  <c r="M48" i="53"/>
  <c r="L48" i="53"/>
  <c r="K48" i="53"/>
  <c r="J48" i="53"/>
  <c r="F48" i="53"/>
  <c r="O44" i="53"/>
  <c r="N44" i="53"/>
  <c r="M44" i="53"/>
  <c r="L44" i="53"/>
  <c r="K44" i="53"/>
  <c r="J44" i="53"/>
  <c r="F44" i="53"/>
  <c r="O40" i="53"/>
  <c r="N40" i="53"/>
  <c r="M40" i="53"/>
  <c r="L40" i="53"/>
  <c r="K40" i="53"/>
  <c r="J40" i="53"/>
  <c r="F40" i="53"/>
  <c r="O37" i="53"/>
  <c r="N37" i="53"/>
  <c r="M37" i="53"/>
  <c r="L37" i="53"/>
  <c r="K37" i="53"/>
  <c r="J37" i="53"/>
  <c r="F37" i="53"/>
  <c r="O32" i="53"/>
  <c r="N32" i="53"/>
  <c r="M32" i="53"/>
  <c r="L32" i="53"/>
  <c r="K32" i="53"/>
  <c r="J32" i="53"/>
  <c r="F32" i="53"/>
  <c r="N28" i="53"/>
  <c r="M28" i="53"/>
  <c r="L28" i="53"/>
  <c r="K28" i="53"/>
  <c r="J28" i="53"/>
  <c r="F28" i="53"/>
  <c r="O17" i="53"/>
  <c r="N17" i="53"/>
  <c r="M17" i="53"/>
  <c r="L17" i="53"/>
  <c r="K17" i="53"/>
  <c r="J17" i="53"/>
  <c r="F17" i="53"/>
  <c r="O13" i="53"/>
  <c r="N13" i="53"/>
  <c r="M13" i="53"/>
  <c r="L13" i="53"/>
  <c r="K13" i="53"/>
  <c r="J13" i="53"/>
  <c r="F13" i="53"/>
  <c r="L274" i="53" l="1"/>
  <c r="F397" i="53"/>
  <c r="F119" i="53"/>
  <c r="F278" i="53"/>
  <c r="F352" i="53"/>
  <c r="K352" i="53"/>
  <c r="M352" i="53"/>
  <c r="J397" i="53"/>
  <c r="L397" i="53"/>
  <c r="N397" i="53"/>
  <c r="J352" i="53"/>
  <c r="L352" i="53"/>
  <c r="N352" i="53"/>
  <c r="K397" i="53"/>
  <c r="M397" i="53"/>
  <c r="K81" i="53"/>
  <c r="M81" i="53"/>
  <c r="J81" i="53"/>
  <c r="L81" i="53"/>
  <c r="N81" i="53"/>
  <c r="F81" i="53" l="1"/>
  <c r="F405" i="53" s="1"/>
  <c r="M107" i="53" l="1"/>
  <c r="K107" i="53"/>
  <c r="K405" i="53"/>
  <c r="J107" i="53"/>
  <c r="L107" i="53"/>
  <c r="J119" i="53"/>
  <c r="J113" i="53"/>
  <c r="L119" i="53"/>
  <c r="L113" i="53"/>
  <c r="J405" i="53"/>
  <c r="M98" i="53"/>
  <c r="M104" i="53"/>
  <c r="N107" i="53"/>
  <c r="N113" i="53"/>
  <c r="N119" i="53"/>
  <c r="J274" i="53"/>
  <c r="J278" i="53"/>
  <c r="N278" i="53"/>
  <c r="N274" i="53"/>
  <c r="K119" i="53"/>
  <c r="K113" i="53"/>
  <c r="M405" i="53"/>
  <c r="M278" i="53"/>
  <c r="M274" i="53"/>
  <c r="K274" i="53"/>
  <c r="K278" i="53"/>
  <c r="M119" i="53"/>
  <c r="M113" i="53"/>
  <c r="L104" i="53"/>
  <c r="L98" i="53"/>
  <c r="N104" i="53"/>
  <c r="N98" i="53"/>
  <c r="K98" i="53"/>
  <c r="K104" i="53"/>
  <c r="J98" i="53"/>
  <c r="J104" i="53"/>
</calcChain>
</file>

<file path=xl/sharedStrings.xml><?xml version="1.0" encoding="utf-8"?>
<sst xmlns="http://schemas.openxmlformats.org/spreadsheetml/2006/main" count="1148" uniqueCount="493">
  <si>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</si>
  <si>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</si>
  <si>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</si>
  <si>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</si>
  <si>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</si>
  <si>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</si>
  <si>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</si>
  <si>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</si>
  <si>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</si>
  <si>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</si>
  <si>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</si>
  <si>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</si>
  <si>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</si>
  <si>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</si>
  <si>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</si>
  <si>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</si>
  <si>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</si>
  <si>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</si>
  <si>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</si>
  <si>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</si>
  <si>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</si>
  <si>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</si>
  <si>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</si>
  <si>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</si>
  <si>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</si>
  <si>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</si>
  <si>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</si>
  <si>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</si>
  <si>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</si>
  <si>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</si>
  <si>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</si>
  <si>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</si>
  <si>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</si>
  <si>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</si>
  <si>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</si>
  <si>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</si>
  <si>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</si>
  <si>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</si>
  <si>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</si>
  <si>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</si>
  <si>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</si>
  <si>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</si>
  <si>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</si>
  <si>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</si>
  <si>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</si>
  <si>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</si>
  <si>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</si>
  <si>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</si>
  <si>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</si>
  <si>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</si>
  <si>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</si>
  <si>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</si>
  <si>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</si>
  <si>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</si>
  <si>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</si>
  <si>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</si>
  <si>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</si>
  <si>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</si>
  <si>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</si>
  <si>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</si>
  <si>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</si>
  <si>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</si>
  <si>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</si>
  <si>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</si>
  <si>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</si>
  <si>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</si>
  <si>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</si>
  <si>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</si>
  <si>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</si>
  <si>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</si>
  <si>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</si>
  <si>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</si>
  <si>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</si>
  <si>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</si>
  <si>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</si>
  <si>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</si>
  <si>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</si>
  <si>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</si>
  <si>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</si>
  <si>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</si>
  <si>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</si>
  <si>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</si>
  <si>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</si>
  <si>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</si>
  <si>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</si>
  <si>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</si>
  <si>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</si>
  <si>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</si>
  <si>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</si>
  <si>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</si>
  <si>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</si>
  <si>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</si>
  <si>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</si>
  <si>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</si>
  <si>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</si>
  <si>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</si>
  <si>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</si>
  <si>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</si>
  <si>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</si>
  <si>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</si>
  <si>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</si>
  <si>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</si>
  <si>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</si>
  <si>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</si>
  <si>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</si>
  <si>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</si>
  <si>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</si>
  <si>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</si>
  <si>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</si>
  <si>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</si>
  <si>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</si>
  <si>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</si>
  <si>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</si>
  <si>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</si>
  <si>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</si>
  <si>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</si>
  <si>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</si>
  <si>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</si>
  <si>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</si>
  <si>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</si>
  <si>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</si>
  <si>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</si>
  <si>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</si>
  <si>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</si>
  <si>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</si>
  <si>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</si>
  <si>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</si>
  <si>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</si>
  <si>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</si>
  <si>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</si>
  <si>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</si>
  <si>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</si>
  <si>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</si>
  <si>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</si>
  <si>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</si>
  <si>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</si>
  <si>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</si>
  <si>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</si>
  <si>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</si>
  <si>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</si>
  <si>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</si>
  <si>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</si>
  <si>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</si>
  <si>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</si>
  <si>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</si>
  <si>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</si>
  <si>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</si>
  <si>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</si>
  <si>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</si>
  <si>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</si>
  <si>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</si>
  <si>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</si>
  <si>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</si>
  <si>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</si>
  <si>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</si>
  <si>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</si>
  <si>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</si>
  <si>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</si>
  <si>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</si>
  <si>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</si>
  <si>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</si>
  <si>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</si>
  <si>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</si>
  <si>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</si>
  <si>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</si>
  <si>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</si>
  <si>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</si>
  <si>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</si>
  <si>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</si>
  <si>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</si>
  <si>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</si>
  <si>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</si>
  <si>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</si>
  <si>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</si>
  <si>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</si>
  <si>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</si>
  <si>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</si>
  <si>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</si>
  <si>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</si>
  <si>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</si>
  <si>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</si>
  <si>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</si>
  <si>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</si>
  <si>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</si>
  <si>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</si>
  <si>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</si>
  <si>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</si>
  <si>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</si>
  <si>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</si>
  <si>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</si>
  <si>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</si>
  <si>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</si>
  <si>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</si>
  <si>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</si>
  <si>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</si>
  <si>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</si>
  <si>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</si>
  <si>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</si>
  <si>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</si>
  <si>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</si>
  <si>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</si>
  <si>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</si>
  <si>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</si>
  <si>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</si>
  <si>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</si>
  <si>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</si>
  <si>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</si>
  <si>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</si>
  <si>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</si>
  <si>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</si>
  <si>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</si>
  <si>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</si>
  <si>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</si>
  <si>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</si>
  <si>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</si>
  <si>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</si>
  <si>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</si>
  <si>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</si>
  <si>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</si>
  <si>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</si>
  <si>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</si>
  <si>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</si>
  <si>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</si>
  <si>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</si>
  <si>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</si>
  <si>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</si>
  <si>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</si>
  <si>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</si>
  <si>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</si>
  <si>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</si>
  <si>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</si>
  <si>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</si>
  <si>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</si>
  <si>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</si>
  <si>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</si>
  <si>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</si>
  <si>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</si>
  <si>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</si>
  <si>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</si>
  <si>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</si>
  <si>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</si>
  <si>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</si>
  <si>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>Lecio Santos Alves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</si>
  <si>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</si>
  <si>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</si>
  <si>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</si>
  <si>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</si>
  <si>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</si>
  <si>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</si>
  <si>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</si>
  <si>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</si>
  <si>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</si>
  <si>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</si>
  <si>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</si>
  <si>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</si>
  <si>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</si>
  <si>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</si>
  <si>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</si>
  <si>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</si>
  <si>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</si>
  <si>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</si>
  <si>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</si>
  <si>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</si>
  <si>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</si>
  <si>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</si>
  <si>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</si>
  <si>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</si>
  <si>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</si>
  <si>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</si>
  <si>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</si>
  <si>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</si>
  <si>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</si>
  <si>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</si>
  <si>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</si>
  <si>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</si>
  <si>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</si>
  <si>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</si>
  <si>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</si>
  <si>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</si>
  <si>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</si>
  <si>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</si>
  <si>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</si>
  <si>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</si>
  <si>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</si>
  <si>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</si>
  <si>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</si>
  <si>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</si>
  <si>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</si>
  <si>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</si>
  <si>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</si>
  <si>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</si>
  <si>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</si>
  <si>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</si>
  <si>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</si>
  <si>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</si>
  <si>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</si>
  <si>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</si>
  <si>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</si>
  <si>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</si>
  <si>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</si>
  <si>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</si>
  <si>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</si>
  <si>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</si>
  <si>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</si>
  <si>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</si>
  <si>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</si>
  <si>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</si>
  <si>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</si>
  <si>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</si>
  <si>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</si>
  <si>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</si>
  <si>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</si>
  <si>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</si>
  <si>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</si>
  <si>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</si>
  <si>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</si>
  <si>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</si>
  <si>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</si>
  <si>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</si>
  <si>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</si>
  <si>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</si>
  <si>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</si>
  <si>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</si>
  <si>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</si>
  <si>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</si>
  <si>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</si>
  <si>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</si>
  <si>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</si>
  <si>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</si>
  <si>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</si>
  <si>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</si>
  <si>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</si>
  <si>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</si>
  <si>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</si>
  <si>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</si>
  <si>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</si>
  <si>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</si>
  <si>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</si>
  <si>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</si>
  <si>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</si>
  <si>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</si>
  <si>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</si>
  <si>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</si>
  <si>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</si>
  <si>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</si>
  <si>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</si>
  <si>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</si>
  <si>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</si>
  <si>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</si>
  <si>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</si>
  <si>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</si>
  <si>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</si>
  <si>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</si>
  <si>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</si>
  <si>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</si>
  <si>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</si>
  <si>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</si>
  <si>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</si>
  <si>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</si>
  <si>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</si>
  <si>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</si>
  <si>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</si>
  <si>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</si>
  <si>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</si>
  <si>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</si>
  <si>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</si>
  <si>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</si>
  <si>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</si>
  <si>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</si>
  <si>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</si>
  <si>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</si>
  <si>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</si>
  <si>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</si>
  <si>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</si>
  <si>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</si>
  <si>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</si>
  <si>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</si>
  <si>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</si>
  <si>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</si>
  <si>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</si>
  <si>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</si>
  <si>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</si>
  <si>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</si>
  <si>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</si>
  <si>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</si>
  <si>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</si>
  <si>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</si>
  <si>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</si>
  <si>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</si>
  <si>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</si>
  <si>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</si>
  <si>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</si>
  <si>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</si>
  <si>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</si>
  <si>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</si>
  <si>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</si>
  <si>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</si>
  <si>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</si>
  <si>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</si>
  <si>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</si>
  <si>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</si>
  <si>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</si>
  <si>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</si>
  <si>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</si>
  <si>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</si>
  <si>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</si>
  <si>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</si>
  <si>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</si>
  <si>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</si>
  <si>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</si>
  <si>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</si>
  <si>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</si>
  <si>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</si>
  <si>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</si>
  <si>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</si>
  <si>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</si>
  <si>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</si>
  <si>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</si>
  <si>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</si>
  <si>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</si>
  <si>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</si>
  <si>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</si>
  <si>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</si>
  <si>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</si>
  <si>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</si>
  <si>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</si>
  <si>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</si>
  <si>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</si>
  <si>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</si>
  <si>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</si>
  <si>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</si>
  <si>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</si>
  <si>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</si>
  <si>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</si>
  <si>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</si>
  <si>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</si>
  <si>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</si>
  <si>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</si>
  <si>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</si>
  <si>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</si>
  <si>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</si>
  <si>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</si>
  <si>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</si>
  <si>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</si>
  <si>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</si>
  <si>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</si>
  <si>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</si>
  <si>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</si>
  <si>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</si>
  <si>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</si>
  <si>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</si>
  <si>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</si>
  <si>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</si>
  <si>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</si>
  <si>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</si>
  <si>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</si>
  <si>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</si>
  <si>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</si>
  <si>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</si>
  <si>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</si>
  <si>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</si>
  <si>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</si>
  <si>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</si>
  <si>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</si>
  <si>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</si>
  <si>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</si>
  <si>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</si>
  <si>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</si>
  <si>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</si>
  <si>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</si>
  <si>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</si>
  <si>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</si>
  <si>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</si>
  <si>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</si>
  <si>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</si>
  <si>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</si>
  <si>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</si>
  <si>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</si>
  <si>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</si>
  <si>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Vilma Rodrigues da Costa</t>
  </si>
  <si>
    <t xml:space="preserve">Postos Serventes 12 x 36 diurno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</si>
  <si>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</si>
  <si>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</si>
  <si>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</si>
  <si>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</si>
  <si>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</si>
  <si>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</si>
  <si>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723.138.541-91</t>
  </si>
  <si>
    <t>001.169.593-55</t>
  </si>
  <si>
    <t>Jose Raimundo do Nascimento</t>
  </si>
  <si>
    <t>047.972.793-70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</si>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</sst>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7" xfId="0" applyBorder="1"/>
    <xf numFmtId="0" fontId="0" fillId="0" borderId="6" xfId="0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9" fillId="6" borderId="2" xfId="0" applyFont="1" applyFill="1" applyBorder="1"/>
    <xf numFmtId="0" fontId="9" fillId="6" borderId="3" xfId="0" applyFont="1" applyFill="1" applyBorder="1"/>
    <xf numFmtId="0" fontId="9" fillId="6" borderId="4" xfId="0" applyFont="1" applyFill="1" applyBorder="1"/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10" fillId="6" borderId="2" xfId="0" applyFont="1" applyFill="1" applyBorder="1"/>
    <xf numFmtId="0" fontId="10" fillId="6" borderId="3" xfId="0" applyFont="1" applyFill="1" applyBorder="1"/>
    <xf numFmtId="0" fontId="10" fillId="6" borderId="4" xfId="0" applyFont="1" applyFill="1" applyBorder="1"/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44" fontId="0" fillId="6" borderId="0" xfId="0" applyNumberFormat="1" applyFill="1"/>
    <xf numFmtId="0" fontId="2" fillId="7" borderId="9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left" vertical="center" wrapText="1"/>
    </xf>
    <xf numFmtId="44" fontId="3" fillId="6" borderId="9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2" fillId="6" borderId="1" xfId="0" applyFont="1" applyFill="1" applyBorder="1" applyAlignment="1">
      <alignment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="80" zoomScaleNormal="85" zoomScaleSheetLayoutView="80" workbookViewId="0">
      <selection activeCell="G11" sqref="G11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" customWidth="1"/>
    <col min="16" max="16" width="19.85546875" customWidth="1"/>
  </cols>
  <sheetData>
    <row r="1" spans="1:16" ht="18.75" x14ac:dyDescent="0.3">
      <c r="A1" s="78" t="s">
        <v>444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6" ht="18.75" x14ac:dyDescent="0.3">
      <c r="A2" s="78" t="s">
        <v>485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6" ht="18.75" x14ac:dyDescent="0.3">
      <c r="A3" s="78" t="s">
        <v>192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6" ht="18.75" x14ac:dyDescent="0.3">
      <c r="A4" s="78" t="s">
        <v>193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</row>
    <row r="5" spans="1:16" ht="18.7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6" ht="18.75" x14ac:dyDescent="0.3">
      <c r="A6" s="78" t="s">
        <v>439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6" ht="18.75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16" ht="43.9" customHeight="1" x14ac:dyDescent="0.25">
      <c r="A8" s="79" t="s">
        <v>440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16" ht="18" customHeight="1" x14ac:dyDescent="0.25">
      <c r="A9" s="80" t="s">
        <v>491</v>
      </c>
      <c r="B9" s="80"/>
      <c r="C9" s="72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1" spans="1:16" ht="118.5" customHeight="1" x14ac:dyDescent="0.25">
      <c r="A11" s="5" t="s">
        <v>194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480</v>
      </c>
      <c r="K11" s="6" t="s">
        <v>3</v>
      </c>
      <c r="L11" s="6" t="s">
        <v>4</v>
      </c>
      <c r="M11" s="6" t="s">
        <v>5</v>
      </c>
      <c r="N11" s="6" t="s">
        <v>6</v>
      </c>
      <c r="O11" s="6" t="s">
        <v>195</v>
      </c>
      <c r="P11" s="6" t="s">
        <v>492</v>
      </c>
    </row>
    <row r="12" spans="1:16" x14ac:dyDescent="0.25">
      <c r="A12" s="85" t="s">
        <v>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 s="25" customFormat="1" hidden="1" x14ac:dyDescent="0.25">
      <c r="A13" s="33" t="s">
        <v>196</v>
      </c>
      <c r="B13" s="34" t="s">
        <v>197</v>
      </c>
      <c r="C13" s="34"/>
      <c r="D13" s="33" t="s">
        <v>9</v>
      </c>
      <c r="E13" s="34" t="s">
        <v>445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  <c r="P13" s="86"/>
    </row>
    <row r="14" spans="1:16" s="25" customFormat="1" hidden="1" x14ac:dyDescent="0.25">
      <c r="A14" s="18" t="s">
        <v>1</v>
      </c>
      <c r="B14" s="87" t="s">
        <v>198</v>
      </c>
      <c r="C14" s="87"/>
      <c r="D14" s="87"/>
      <c r="E14" s="87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86"/>
    </row>
    <row r="15" spans="1:16" s="3" customFormat="1" hidden="1" x14ac:dyDescent="0.25">
      <c r="A15" s="17" t="s">
        <v>9</v>
      </c>
      <c r="B15" s="88" t="s">
        <v>199</v>
      </c>
      <c r="C15" s="88"/>
      <c r="D15" s="88"/>
      <c r="E15" s="88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  <c r="P15" s="28"/>
    </row>
    <row r="16" spans="1:16" s="3" customFormat="1" hidden="1" x14ac:dyDescent="0.25">
      <c r="A16" s="17" t="s">
        <v>9</v>
      </c>
      <c r="B16" s="88" t="s">
        <v>200</v>
      </c>
      <c r="C16" s="88"/>
      <c r="D16" s="88"/>
      <c r="E16" s="88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  <c r="P16" s="28"/>
    </row>
    <row r="17" spans="1:16" s="25" customFormat="1" hidden="1" x14ac:dyDescent="0.25">
      <c r="A17" s="33" t="s">
        <v>209</v>
      </c>
      <c r="B17" s="34" t="s">
        <v>8</v>
      </c>
      <c r="C17" s="34"/>
      <c r="D17" s="33" t="s">
        <v>9</v>
      </c>
      <c r="E17" s="34" t="s">
        <v>10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  <c r="P17" s="86"/>
    </row>
    <row r="18" spans="1:16" s="25" customFormat="1" hidden="1" x14ac:dyDescent="0.25">
      <c r="A18" s="18" t="s">
        <v>1</v>
      </c>
      <c r="B18" s="87" t="s">
        <v>198</v>
      </c>
      <c r="C18" s="87"/>
      <c r="D18" s="87"/>
      <c r="E18" s="87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  <c r="P18" s="86"/>
    </row>
    <row r="19" spans="1:16" s="3" customFormat="1" hidden="1" x14ac:dyDescent="0.25">
      <c r="A19" s="17" t="s">
        <v>9</v>
      </c>
      <c r="B19" s="88" t="s">
        <v>476</v>
      </c>
      <c r="C19" s="88"/>
      <c r="D19" s="88"/>
      <c r="E19" s="88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  <c r="P19" s="28"/>
    </row>
    <row r="20" spans="1:16" s="3" customFormat="1" hidden="1" x14ac:dyDescent="0.25">
      <c r="A20" s="17" t="s">
        <v>9</v>
      </c>
      <c r="B20" s="88" t="s">
        <v>201</v>
      </c>
      <c r="C20" s="88"/>
      <c r="D20" s="88"/>
      <c r="E20" s="88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  <c r="P20" s="28"/>
    </row>
    <row r="21" spans="1:16" s="3" customFormat="1" hidden="1" x14ac:dyDescent="0.25">
      <c r="A21" s="17" t="s">
        <v>9</v>
      </c>
      <c r="B21" s="88" t="s">
        <v>202</v>
      </c>
      <c r="C21" s="88"/>
      <c r="D21" s="88"/>
      <c r="E21" s="88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  <c r="P21" s="28"/>
    </row>
    <row r="22" spans="1:16" s="3" customFormat="1" hidden="1" x14ac:dyDescent="0.25">
      <c r="A22" s="17" t="s">
        <v>9</v>
      </c>
      <c r="B22" s="88" t="s">
        <v>203</v>
      </c>
      <c r="C22" s="88"/>
      <c r="D22" s="88"/>
      <c r="E22" s="88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  <c r="P22" s="28"/>
    </row>
    <row r="23" spans="1:16" s="3" customFormat="1" hidden="1" x14ac:dyDescent="0.25">
      <c r="A23" s="17" t="s">
        <v>9</v>
      </c>
      <c r="B23" s="88" t="s">
        <v>204</v>
      </c>
      <c r="C23" s="88"/>
      <c r="D23" s="88"/>
      <c r="E23" s="88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  <c r="P23" s="28"/>
    </row>
    <row r="24" spans="1:16" s="3" customFormat="1" hidden="1" x14ac:dyDescent="0.25">
      <c r="A24" s="17" t="s">
        <v>9</v>
      </c>
      <c r="B24" s="88" t="s">
        <v>205</v>
      </c>
      <c r="C24" s="88"/>
      <c r="D24" s="88"/>
      <c r="E24" s="88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  <c r="P24" s="28"/>
    </row>
    <row r="25" spans="1:16" s="3" customFormat="1" hidden="1" x14ac:dyDescent="0.25">
      <c r="A25" s="17" t="s">
        <v>9</v>
      </c>
      <c r="B25" s="88" t="s">
        <v>206</v>
      </c>
      <c r="C25" s="88"/>
      <c r="D25" s="88"/>
      <c r="E25" s="88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  <c r="P25" s="28"/>
    </row>
    <row r="26" spans="1:16" s="3" customFormat="1" hidden="1" x14ac:dyDescent="0.25">
      <c r="A26" s="17" t="s">
        <v>9</v>
      </c>
      <c r="B26" s="88" t="s">
        <v>207</v>
      </c>
      <c r="C26" s="88"/>
      <c r="D26" s="88"/>
      <c r="E26" s="88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  <c r="P26" s="28"/>
    </row>
    <row r="27" spans="1:16" s="3" customFormat="1" hidden="1" x14ac:dyDescent="0.25">
      <c r="A27" s="17" t="s">
        <v>9</v>
      </c>
      <c r="B27" s="88" t="s">
        <v>208</v>
      </c>
      <c r="C27" s="88"/>
      <c r="D27" s="88"/>
      <c r="E27" s="88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  <c r="P27" s="28"/>
    </row>
    <row r="28" spans="1:16" s="25" customFormat="1" hidden="1" x14ac:dyDescent="0.25">
      <c r="A28" s="33" t="s">
        <v>210</v>
      </c>
      <c r="B28" s="34" t="s">
        <v>446</v>
      </c>
      <c r="C28" s="34"/>
      <c r="D28" s="33" t="s">
        <v>12</v>
      </c>
      <c r="E28" s="34" t="s">
        <v>447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  <c r="P28" s="86"/>
    </row>
    <row r="29" spans="1:16" s="25" customFormat="1" hidden="1" x14ac:dyDescent="0.25">
      <c r="A29" s="18" t="s">
        <v>1</v>
      </c>
      <c r="B29" s="87" t="s">
        <v>198</v>
      </c>
      <c r="C29" s="87"/>
      <c r="D29" s="87"/>
      <c r="E29" s="87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86"/>
    </row>
    <row r="30" spans="1:16" s="3" customFormat="1" hidden="1" x14ac:dyDescent="0.25">
      <c r="A30" s="17" t="s">
        <v>12</v>
      </c>
      <c r="B30" s="88" t="s">
        <v>244</v>
      </c>
      <c r="C30" s="88"/>
      <c r="D30" s="88"/>
      <c r="E30" s="88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  <c r="P30" s="28"/>
    </row>
    <row r="31" spans="1:16" s="3" customFormat="1" hidden="1" x14ac:dyDescent="0.25">
      <c r="A31" s="17" t="s">
        <v>12</v>
      </c>
      <c r="B31" s="88" t="s">
        <v>245</v>
      </c>
      <c r="C31" s="88"/>
      <c r="D31" s="88"/>
      <c r="E31" s="88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  <c r="P31" s="28"/>
    </row>
    <row r="32" spans="1:16" s="25" customFormat="1" hidden="1" x14ac:dyDescent="0.25">
      <c r="A32" s="33" t="s">
        <v>356</v>
      </c>
      <c r="B32" s="34" t="s">
        <v>13</v>
      </c>
      <c r="C32" s="34"/>
      <c r="D32" s="33" t="s">
        <v>12</v>
      </c>
      <c r="E32" s="34" t="s">
        <v>14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  <c r="P32" s="86"/>
    </row>
    <row r="33" spans="1:16" s="25" customFormat="1" hidden="1" x14ac:dyDescent="0.25">
      <c r="A33" s="18" t="s">
        <v>1</v>
      </c>
      <c r="B33" s="87" t="s">
        <v>198</v>
      </c>
      <c r="C33" s="87"/>
      <c r="D33" s="87"/>
      <c r="E33" s="87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86"/>
    </row>
    <row r="34" spans="1:16" s="3" customFormat="1" hidden="1" x14ac:dyDescent="0.25">
      <c r="A34" s="17" t="s">
        <v>12</v>
      </c>
      <c r="B34" s="88" t="s">
        <v>239</v>
      </c>
      <c r="C34" s="88"/>
      <c r="D34" s="88"/>
      <c r="E34" s="88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 t="shared" ref="O34:O36" si="4">2646.24/30*22</f>
        <v>1940.576</v>
      </c>
      <c r="P34" s="28"/>
    </row>
    <row r="35" spans="1:16" s="3" customFormat="1" hidden="1" x14ac:dyDescent="0.25">
      <c r="A35" s="17" t="s">
        <v>12</v>
      </c>
      <c r="B35" s="88" t="s">
        <v>420</v>
      </c>
      <c r="C35" s="88"/>
      <c r="D35" s="88"/>
      <c r="E35" s="88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 t="shared" si="4"/>
        <v>1940.576</v>
      </c>
      <c r="P35" s="28"/>
    </row>
    <row r="36" spans="1:16" s="3" customFormat="1" hidden="1" x14ac:dyDescent="0.25">
      <c r="A36" s="17" t="s">
        <v>12</v>
      </c>
      <c r="B36" s="88" t="s">
        <v>237</v>
      </c>
      <c r="C36" s="88"/>
      <c r="D36" s="88"/>
      <c r="E36" s="88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 t="shared" si="4"/>
        <v>1940.576</v>
      </c>
      <c r="P36" s="28"/>
    </row>
    <row r="37" spans="1:16" s="25" customFormat="1" hidden="1" x14ac:dyDescent="0.25">
      <c r="A37" s="33" t="s">
        <v>357</v>
      </c>
      <c r="B37" s="34" t="s">
        <v>448</v>
      </c>
      <c r="C37" s="34"/>
      <c r="D37" s="33" t="s">
        <v>12</v>
      </c>
      <c r="E37" s="34" t="s">
        <v>15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  <c r="P37" s="86"/>
    </row>
    <row r="38" spans="1:16" s="25" customFormat="1" hidden="1" x14ac:dyDescent="0.25">
      <c r="A38" s="18" t="s">
        <v>1</v>
      </c>
      <c r="B38" s="87" t="s">
        <v>198</v>
      </c>
      <c r="C38" s="87"/>
      <c r="D38" s="87"/>
      <c r="E38" s="87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86"/>
    </row>
    <row r="39" spans="1:16" s="3" customFormat="1" hidden="1" x14ac:dyDescent="0.25">
      <c r="A39" s="17" t="s">
        <v>12</v>
      </c>
      <c r="B39" s="88" t="s">
        <v>421</v>
      </c>
      <c r="C39" s="88"/>
      <c r="D39" s="88"/>
      <c r="E39" s="88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  <c r="P39" s="28"/>
    </row>
    <row r="40" spans="1:16" s="25" customFormat="1" hidden="1" x14ac:dyDescent="0.25">
      <c r="A40" s="33" t="s">
        <v>358</v>
      </c>
      <c r="B40" s="34" t="s">
        <v>449</v>
      </c>
      <c r="C40" s="34"/>
      <c r="D40" s="33" t="s">
        <v>12</v>
      </c>
      <c r="E40" s="34" t="s">
        <v>474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  <c r="P40" s="86"/>
    </row>
    <row r="41" spans="1:16" s="25" customFormat="1" hidden="1" x14ac:dyDescent="0.25">
      <c r="A41" s="18" t="s">
        <v>1</v>
      </c>
      <c r="B41" s="87" t="s">
        <v>198</v>
      </c>
      <c r="C41" s="87"/>
      <c r="D41" s="87"/>
      <c r="E41" s="87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86"/>
    </row>
    <row r="42" spans="1:16" s="3" customFormat="1" hidden="1" x14ac:dyDescent="0.25">
      <c r="A42" s="17" t="s">
        <v>12</v>
      </c>
      <c r="B42" s="88" t="s">
        <v>294</v>
      </c>
      <c r="C42" s="88"/>
      <c r="D42" s="88"/>
      <c r="E42" s="88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  <c r="P42" s="28"/>
    </row>
    <row r="43" spans="1:16" s="3" customFormat="1" hidden="1" x14ac:dyDescent="0.25">
      <c r="A43" s="17" t="s">
        <v>12</v>
      </c>
      <c r="B43" s="88" t="s">
        <v>293</v>
      </c>
      <c r="C43" s="88"/>
      <c r="D43" s="88"/>
      <c r="E43" s="88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  <c r="P43" s="28"/>
    </row>
    <row r="44" spans="1:16" s="25" customFormat="1" hidden="1" x14ac:dyDescent="0.25">
      <c r="A44" s="33" t="s">
        <v>418</v>
      </c>
      <c r="B44" s="34" t="s">
        <v>16</v>
      </c>
      <c r="C44" s="34"/>
      <c r="D44" s="33" t="s">
        <v>12</v>
      </c>
      <c r="E44" s="34" t="s">
        <v>17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  <c r="P44" s="86"/>
    </row>
    <row r="45" spans="1:16" s="25" customFormat="1" hidden="1" x14ac:dyDescent="0.25">
      <c r="A45" s="18" t="s">
        <v>1</v>
      </c>
      <c r="B45" s="87" t="s">
        <v>198</v>
      </c>
      <c r="C45" s="87"/>
      <c r="D45" s="87"/>
      <c r="E45" s="87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86"/>
    </row>
    <row r="46" spans="1:16" s="3" customFormat="1" hidden="1" x14ac:dyDescent="0.25">
      <c r="A46" s="17" t="s">
        <v>12</v>
      </c>
      <c r="B46" s="89" t="s">
        <v>353</v>
      </c>
      <c r="C46" s="89"/>
      <c r="D46" s="89"/>
      <c r="E46" s="89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  <c r="P46" s="28"/>
    </row>
    <row r="47" spans="1:16" s="3" customFormat="1" hidden="1" x14ac:dyDescent="0.25">
      <c r="A47" s="17" t="s">
        <v>12</v>
      </c>
      <c r="B47" s="89" t="s">
        <v>354</v>
      </c>
      <c r="C47" s="89"/>
      <c r="D47" s="89"/>
      <c r="E47" s="89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  <c r="P47" s="28"/>
    </row>
    <row r="48" spans="1:16" s="25" customFormat="1" hidden="1" x14ac:dyDescent="0.25">
      <c r="A48" s="41" t="s">
        <v>359</v>
      </c>
      <c r="B48" s="34" t="s">
        <v>18</v>
      </c>
      <c r="C48" s="34"/>
      <c r="D48" s="33" t="s">
        <v>12</v>
      </c>
      <c r="E48" s="34" t="s">
        <v>475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  <c r="P48" s="86"/>
    </row>
    <row r="49" spans="1:16" s="25" customFormat="1" hidden="1" x14ac:dyDescent="0.25">
      <c r="A49" s="18" t="s">
        <v>1</v>
      </c>
      <c r="B49" s="87" t="s">
        <v>198</v>
      </c>
      <c r="C49" s="87"/>
      <c r="D49" s="87"/>
      <c r="E49" s="87"/>
      <c r="F49" s="18"/>
      <c r="G49" s="18"/>
      <c r="H49" s="18"/>
      <c r="I49" s="18"/>
      <c r="J49" s="18"/>
      <c r="K49" s="18"/>
      <c r="L49" s="18"/>
      <c r="M49" s="18"/>
      <c r="N49" s="18"/>
      <c r="O49" s="19"/>
      <c r="P49" s="86"/>
    </row>
    <row r="50" spans="1:16" s="32" customFormat="1" hidden="1" x14ac:dyDescent="0.25">
      <c r="A50" s="43" t="s">
        <v>12</v>
      </c>
      <c r="B50" s="90" t="s">
        <v>302</v>
      </c>
      <c r="C50" s="90"/>
      <c r="D50" s="90"/>
      <c r="E50" s="90"/>
      <c r="F50" s="44">
        <v>1</v>
      </c>
      <c r="G50" s="44"/>
      <c r="H50" s="44"/>
      <c r="I50" s="44"/>
      <c r="J50" s="44"/>
      <c r="K50" s="44"/>
      <c r="L50" s="44"/>
      <c r="M50" s="44"/>
      <c r="N50" s="44"/>
      <c r="O50" s="45">
        <v>2646.24</v>
      </c>
      <c r="P50" s="91"/>
    </row>
    <row r="51" spans="1:16" s="32" customFormat="1" hidden="1" x14ac:dyDescent="0.25">
      <c r="A51" s="43" t="s">
        <v>12</v>
      </c>
      <c r="B51" s="90" t="s">
        <v>303</v>
      </c>
      <c r="C51" s="90"/>
      <c r="D51" s="90"/>
      <c r="E51" s="90"/>
      <c r="F51" s="44">
        <v>1</v>
      </c>
      <c r="G51" s="44"/>
      <c r="H51" s="44"/>
      <c r="I51" s="44"/>
      <c r="J51" s="44"/>
      <c r="K51" s="44"/>
      <c r="L51" s="44"/>
      <c r="M51" s="44"/>
      <c r="N51" s="44"/>
      <c r="O51" s="45">
        <v>2646.24</v>
      </c>
      <c r="P51" s="91"/>
    </row>
    <row r="52" spans="1:16" s="25" customFormat="1" ht="24.75" customHeight="1" x14ac:dyDescent="0.25">
      <c r="A52" s="74">
        <v>6</v>
      </c>
      <c r="B52" s="34" t="s">
        <v>19</v>
      </c>
      <c r="C52" s="34"/>
      <c r="D52" s="33" t="s">
        <v>12</v>
      </c>
      <c r="E52" s="34" t="s">
        <v>20</v>
      </c>
      <c r="F52" s="33">
        <f>SUM(F54:F56)</f>
        <v>0</v>
      </c>
      <c r="G52" s="33">
        <f t="shared" ref="G52:N52" si="9">SUM(G54:G56)</f>
        <v>0</v>
      </c>
      <c r="H52" s="33">
        <f t="shared" si="9"/>
        <v>3</v>
      </c>
      <c r="I52" s="33">
        <f t="shared" si="9"/>
        <v>0</v>
      </c>
      <c r="J52" s="33">
        <f t="shared" si="9"/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SUM(O54:O56)</f>
        <v>11805.18</v>
      </c>
      <c r="P52" s="35">
        <f>SUM(P54:P56)</f>
        <v>3148.0479999999998</v>
      </c>
    </row>
    <row r="53" spans="1:16" s="25" customFormat="1" x14ac:dyDescent="0.25">
      <c r="A53" s="18" t="s">
        <v>1</v>
      </c>
      <c r="B53" s="92" t="s">
        <v>198</v>
      </c>
      <c r="C53" s="92"/>
      <c r="D53" s="92"/>
      <c r="E53" s="92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86"/>
    </row>
    <row r="54" spans="1:16" s="3" customFormat="1" x14ac:dyDescent="0.25">
      <c r="A54" s="17" t="s">
        <v>12</v>
      </c>
      <c r="B54" s="28" t="s">
        <v>489</v>
      </c>
      <c r="C54" s="73" t="s">
        <v>490</v>
      </c>
      <c r="D54" s="28"/>
      <c r="E54" s="28"/>
      <c r="F54" s="18"/>
      <c r="G54" s="18"/>
      <c r="H54" s="18">
        <v>1</v>
      </c>
      <c r="I54" s="18"/>
      <c r="J54" s="18"/>
      <c r="K54" s="18"/>
      <c r="L54" s="18"/>
      <c r="M54" s="18"/>
      <c r="N54" s="18"/>
      <c r="O54" s="27">
        <v>3935.06</v>
      </c>
      <c r="P54" s="93">
        <f>O54/30*8</f>
        <v>1049.3493333333333</v>
      </c>
    </row>
    <row r="55" spans="1:16" s="3" customFormat="1" x14ac:dyDescent="0.25">
      <c r="A55" s="17" t="s">
        <v>12</v>
      </c>
      <c r="B55" s="28" t="s">
        <v>479</v>
      </c>
      <c r="C55" s="73" t="s">
        <v>487</v>
      </c>
      <c r="D55" s="28"/>
      <c r="E55" s="28"/>
      <c r="F55" s="18"/>
      <c r="G55" s="18"/>
      <c r="H55" s="18">
        <v>1</v>
      </c>
      <c r="I55" s="18"/>
      <c r="J55" s="18"/>
      <c r="K55" s="18"/>
      <c r="L55" s="18"/>
      <c r="M55" s="18"/>
      <c r="N55" s="18"/>
      <c r="O55" s="27">
        <v>3935.06</v>
      </c>
      <c r="P55" s="93">
        <f t="shared" ref="P55:P118" si="10">O55/30*8</f>
        <v>1049.3493333333333</v>
      </c>
    </row>
    <row r="56" spans="1:16" s="3" customFormat="1" ht="14.25" customHeight="1" x14ac:dyDescent="0.25">
      <c r="A56" s="17" t="s">
        <v>12</v>
      </c>
      <c r="B56" s="28" t="s">
        <v>242</v>
      </c>
      <c r="C56" s="73" t="s">
        <v>488</v>
      </c>
      <c r="D56" s="28"/>
      <c r="E56" s="28"/>
      <c r="F56" s="18"/>
      <c r="G56" s="18"/>
      <c r="H56" s="18">
        <v>1</v>
      </c>
      <c r="I56" s="18"/>
      <c r="J56" s="18"/>
      <c r="K56" s="18"/>
      <c r="L56" s="18"/>
      <c r="M56" s="18"/>
      <c r="N56" s="18"/>
      <c r="O56" s="27">
        <v>3935.06</v>
      </c>
      <c r="P56" s="93">
        <f t="shared" si="10"/>
        <v>1049.3493333333333</v>
      </c>
    </row>
    <row r="57" spans="1:16" s="25" customFormat="1" ht="15" hidden="1" customHeight="1" x14ac:dyDescent="0.25">
      <c r="A57" s="82" t="s">
        <v>360</v>
      </c>
      <c r="B57" s="83" t="s">
        <v>21</v>
      </c>
      <c r="C57" s="83"/>
      <c r="D57" s="82" t="s">
        <v>12</v>
      </c>
      <c r="E57" s="83" t="s">
        <v>22</v>
      </c>
      <c r="F57" s="82">
        <f t="shared" ref="F57:N57" si="11">SUM(F58:F61)</f>
        <v>3</v>
      </c>
      <c r="G57" s="82"/>
      <c r="H57" s="82"/>
      <c r="I57" s="82"/>
      <c r="J57" s="82">
        <f t="shared" si="11"/>
        <v>0</v>
      </c>
      <c r="K57" s="82">
        <f t="shared" si="11"/>
        <v>0</v>
      </c>
      <c r="L57" s="82">
        <f t="shared" si="11"/>
        <v>0</v>
      </c>
      <c r="M57" s="82">
        <f t="shared" si="11"/>
        <v>0</v>
      </c>
      <c r="N57" s="82">
        <f t="shared" si="11"/>
        <v>0</v>
      </c>
      <c r="O57" s="84">
        <v>3270.53</v>
      </c>
      <c r="P57" s="81">
        <f t="shared" si="10"/>
        <v>872.14133333333336</v>
      </c>
    </row>
    <row r="58" spans="1:16" s="25" customFormat="1" ht="15" hidden="1" customHeight="1" x14ac:dyDescent="0.25">
      <c r="A58" s="18" t="s">
        <v>1</v>
      </c>
      <c r="B58" s="46" t="s">
        <v>198</v>
      </c>
      <c r="C58" s="47"/>
      <c r="D58" s="47"/>
      <c r="E58" s="48"/>
      <c r="F58" s="18"/>
      <c r="G58" s="18"/>
      <c r="H58" s="18"/>
      <c r="I58" s="18"/>
      <c r="J58" s="18"/>
      <c r="K58" s="18"/>
      <c r="L58" s="18"/>
      <c r="M58" s="18"/>
      <c r="N58" s="18"/>
      <c r="O58" s="27">
        <v>3001.71</v>
      </c>
      <c r="P58" s="81">
        <f t="shared" si="10"/>
        <v>800.45600000000002</v>
      </c>
    </row>
    <row r="59" spans="1:16" s="3" customFormat="1" ht="15" hidden="1" customHeight="1" x14ac:dyDescent="0.25">
      <c r="A59" s="17" t="s">
        <v>12</v>
      </c>
      <c r="B59" s="49" t="s">
        <v>249</v>
      </c>
      <c r="C59" s="50"/>
      <c r="D59" s="50"/>
      <c r="E59" s="51"/>
      <c r="F59" s="18">
        <v>1</v>
      </c>
      <c r="G59" s="18"/>
      <c r="H59" s="18"/>
      <c r="I59" s="18"/>
      <c r="J59" s="18"/>
      <c r="K59" s="18"/>
      <c r="L59" s="18"/>
      <c r="M59" s="18"/>
      <c r="N59" s="18"/>
      <c r="O59" s="27">
        <v>3001.71</v>
      </c>
      <c r="P59" s="81">
        <f t="shared" si="10"/>
        <v>800.45600000000002</v>
      </c>
    </row>
    <row r="60" spans="1:16" s="3" customFormat="1" ht="15" hidden="1" customHeight="1" x14ac:dyDescent="0.25">
      <c r="A60" s="17" t="s">
        <v>12</v>
      </c>
      <c r="B60" s="49" t="s">
        <v>248</v>
      </c>
      <c r="C60" s="50"/>
      <c r="D60" s="50"/>
      <c r="E60" s="51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3001.71</v>
      </c>
      <c r="P60" s="81">
        <f t="shared" si="10"/>
        <v>800.45600000000002</v>
      </c>
    </row>
    <row r="61" spans="1:16" s="3" customFormat="1" ht="15" hidden="1" customHeight="1" x14ac:dyDescent="0.25">
      <c r="A61" s="17" t="s">
        <v>12</v>
      </c>
      <c r="B61" s="49" t="s">
        <v>247</v>
      </c>
      <c r="C61" s="50"/>
      <c r="D61" s="50"/>
      <c r="E61" s="51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3001.71</v>
      </c>
      <c r="P61" s="81">
        <f t="shared" si="10"/>
        <v>800.45600000000002</v>
      </c>
    </row>
    <row r="62" spans="1:16" s="25" customFormat="1" ht="15" hidden="1" customHeight="1" x14ac:dyDescent="0.25">
      <c r="A62" s="33" t="s">
        <v>361</v>
      </c>
      <c r="B62" s="34" t="s">
        <v>23</v>
      </c>
      <c r="C62" s="34"/>
      <c r="D62" s="33" t="s">
        <v>12</v>
      </c>
      <c r="E62" s="34" t="s">
        <v>364</v>
      </c>
      <c r="F62" s="33">
        <f>SUM(F63:F67)</f>
        <v>4</v>
      </c>
      <c r="G62" s="33"/>
      <c r="H62" s="33"/>
      <c r="I62" s="33"/>
      <c r="J62" s="33">
        <f t="shared" ref="J62:N62" si="12">SUM(J63:J67)</f>
        <v>0</v>
      </c>
      <c r="K62" s="33">
        <f t="shared" si="12"/>
        <v>0</v>
      </c>
      <c r="L62" s="33">
        <f t="shared" si="12"/>
        <v>0</v>
      </c>
      <c r="M62" s="33">
        <f t="shared" si="12"/>
        <v>0</v>
      </c>
      <c r="N62" s="33">
        <f t="shared" si="12"/>
        <v>0</v>
      </c>
      <c r="O62" s="27">
        <v>3001.71</v>
      </c>
      <c r="P62" s="81">
        <f t="shared" si="10"/>
        <v>800.45600000000002</v>
      </c>
    </row>
    <row r="63" spans="1:16" s="25" customFormat="1" ht="15" hidden="1" customHeight="1" x14ac:dyDescent="0.25">
      <c r="A63" s="18" t="s">
        <v>1</v>
      </c>
      <c r="B63" s="46" t="s">
        <v>198</v>
      </c>
      <c r="C63" s="47"/>
      <c r="D63" s="47"/>
      <c r="E63" s="48"/>
      <c r="F63" s="18"/>
      <c r="G63" s="18"/>
      <c r="H63" s="18"/>
      <c r="I63" s="18"/>
      <c r="J63" s="18"/>
      <c r="K63" s="18"/>
      <c r="L63" s="18"/>
      <c r="M63" s="18"/>
      <c r="N63" s="18"/>
      <c r="O63" s="27">
        <v>3001.71</v>
      </c>
      <c r="P63" s="81">
        <f t="shared" si="10"/>
        <v>800.45600000000002</v>
      </c>
    </row>
    <row r="64" spans="1:16" s="3" customFormat="1" ht="15" hidden="1" customHeight="1" x14ac:dyDescent="0.25">
      <c r="A64" s="17" t="s">
        <v>12</v>
      </c>
      <c r="B64" s="49" t="s">
        <v>265</v>
      </c>
      <c r="C64" s="50"/>
      <c r="D64" s="50"/>
      <c r="E64" s="51"/>
      <c r="F64" s="18">
        <v>1</v>
      </c>
      <c r="G64" s="18"/>
      <c r="H64" s="18"/>
      <c r="I64" s="18"/>
      <c r="J64" s="18"/>
      <c r="K64" s="18"/>
      <c r="L64" s="18"/>
      <c r="M64" s="18"/>
      <c r="N64" s="18"/>
      <c r="O64" s="27">
        <v>3001.71</v>
      </c>
      <c r="P64" s="81">
        <f t="shared" si="10"/>
        <v>800.45600000000002</v>
      </c>
    </row>
    <row r="65" spans="1:16" s="3" customFormat="1" ht="15" hidden="1" customHeight="1" x14ac:dyDescent="0.25">
      <c r="A65" s="17" t="s">
        <v>12</v>
      </c>
      <c r="B65" s="49" t="s">
        <v>266</v>
      </c>
      <c r="C65" s="50"/>
      <c r="D65" s="50"/>
      <c r="E65" s="51"/>
      <c r="F65" s="18">
        <v>1</v>
      </c>
      <c r="G65" s="18"/>
      <c r="H65" s="18"/>
      <c r="I65" s="18"/>
      <c r="J65" s="18"/>
      <c r="K65" s="18"/>
      <c r="L65" s="18"/>
      <c r="M65" s="18"/>
      <c r="N65" s="18"/>
      <c r="O65" s="27">
        <v>3001.71</v>
      </c>
      <c r="P65" s="81">
        <f t="shared" si="10"/>
        <v>800.45600000000002</v>
      </c>
    </row>
    <row r="66" spans="1:16" s="3" customFormat="1" ht="15" hidden="1" customHeight="1" x14ac:dyDescent="0.25">
      <c r="A66" s="17" t="s">
        <v>12</v>
      </c>
      <c r="B66" s="49" t="s">
        <v>264</v>
      </c>
      <c r="C66" s="50"/>
      <c r="D66" s="50"/>
      <c r="E66" s="51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3001.71</v>
      </c>
      <c r="P66" s="81">
        <f t="shared" si="10"/>
        <v>800.45600000000002</v>
      </c>
    </row>
    <row r="67" spans="1:16" s="3" customFormat="1" ht="15" hidden="1" customHeight="1" x14ac:dyDescent="0.25">
      <c r="A67" s="17" t="s">
        <v>12</v>
      </c>
      <c r="B67" s="49" t="s">
        <v>267</v>
      </c>
      <c r="C67" s="50"/>
      <c r="D67" s="50"/>
      <c r="E67" s="51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3001.71</v>
      </c>
      <c r="P67" s="81">
        <f t="shared" si="10"/>
        <v>800.45600000000002</v>
      </c>
    </row>
    <row r="68" spans="1:16" s="25" customFormat="1" ht="15" hidden="1" customHeight="1" x14ac:dyDescent="0.25">
      <c r="A68" s="33" t="s">
        <v>362</v>
      </c>
      <c r="B68" s="34" t="s">
        <v>24</v>
      </c>
      <c r="C68" s="34"/>
      <c r="D68" s="33" t="s">
        <v>12</v>
      </c>
      <c r="E68" s="34" t="s">
        <v>25</v>
      </c>
      <c r="F68" s="33">
        <f>SUM(F69:F71)</f>
        <v>2</v>
      </c>
      <c r="G68" s="33"/>
      <c r="H68" s="33"/>
      <c r="I68" s="33"/>
      <c r="J68" s="33">
        <f t="shared" ref="J68:N68" si="13">SUM(J69:J71)</f>
        <v>0</v>
      </c>
      <c r="K68" s="33">
        <f t="shared" si="13"/>
        <v>0</v>
      </c>
      <c r="L68" s="33">
        <f t="shared" si="13"/>
        <v>0</v>
      </c>
      <c r="M68" s="33">
        <f t="shared" si="13"/>
        <v>0</v>
      </c>
      <c r="N68" s="33">
        <f t="shared" si="13"/>
        <v>0</v>
      </c>
      <c r="O68" s="27">
        <v>3001.71</v>
      </c>
      <c r="P68" s="81">
        <f t="shared" si="10"/>
        <v>800.45600000000002</v>
      </c>
    </row>
    <row r="69" spans="1:16" s="25" customFormat="1" ht="15" hidden="1" customHeight="1" x14ac:dyDescent="0.25">
      <c r="A69" s="18" t="s">
        <v>1</v>
      </c>
      <c r="B69" s="46" t="s">
        <v>198</v>
      </c>
      <c r="C69" s="47"/>
      <c r="D69" s="47"/>
      <c r="E69" s="48"/>
      <c r="F69" s="18"/>
      <c r="G69" s="18"/>
      <c r="H69" s="18"/>
      <c r="I69" s="18"/>
      <c r="J69" s="18"/>
      <c r="K69" s="18"/>
      <c r="L69" s="18"/>
      <c r="M69" s="18"/>
      <c r="N69" s="18"/>
      <c r="O69" s="27">
        <v>3001.71</v>
      </c>
      <c r="P69" s="81">
        <f t="shared" si="10"/>
        <v>800.45600000000002</v>
      </c>
    </row>
    <row r="70" spans="1:16" s="3" customFormat="1" ht="15" hidden="1" customHeight="1" x14ac:dyDescent="0.25">
      <c r="A70" s="17" t="s">
        <v>12</v>
      </c>
      <c r="B70" s="49" t="s">
        <v>241</v>
      </c>
      <c r="C70" s="50"/>
      <c r="D70" s="50"/>
      <c r="E70" s="51"/>
      <c r="F70" s="18">
        <v>1</v>
      </c>
      <c r="G70" s="18"/>
      <c r="H70" s="18"/>
      <c r="I70" s="18"/>
      <c r="J70" s="18"/>
      <c r="K70" s="18"/>
      <c r="L70" s="18"/>
      <c r="M70" s="18"/>
      <c r="N70" s="18"/>
      <c r="O70" s="27">
        <v>3001.71</v>
      </c>
      <c r="P70" s="81">
        <f t="shared" si="10"/>
        <v>800.45600000000002</v>
      </c>
    </row>
    <row r="71" spans="1:16" s="3" customFormat="1" ht="15" hidden="1" customHeight="1" x14ac:dyDescent="0.25">
      <c r="A71" s="17" t="s">
        <v>12</v>
      </c>
      <c r="B71" s="49" t="s">
        <v>240</v>
      </c>
      <c r="C71" s="50"/>
      <c r="D71" s="50"/>
      <c r="E71" s="51"/>
      <c r="F71" s="18">
        <v>1</v>
      </c>
      <c r="G71" s="18"/>
      <c r="H71" s="18"/>
      <c r="I71" s="18"/>
      <c r="J71" s="18"/>
      <c r="K71" s="18"/>
      <c r="L71" s="18"/>
      <c r="M71" s="18"/>
      <c r="N71" s="18"/>
      <c r="O71" s="27">
        <v>3001.71</v>
      </c>
      <c r="P71" s="81">
        <f t="shared" si="10"/>
        <v>800.45600000000002</v>
      </c>
    </row>
    <row r="72" spans="1:16" s="25" customFormat="1" ht="14.45" hidden="1" customHeight="1" x14ac:dyDescent="0.25">
      <c r="A72" s="33" t="s">
        <v>363</v>
      </c>
      <c r="B72" s="34" t="s">
        <v>450</v>
      </c>
      <c r="C72" s="34"/>
      <c r="D72" s="33" t="s">
        <v>9</v>
      </c>
      <c r="E72" s="34" t="s">
        <v>184</v>
      </c>
      <c r="F72" s="33">
        <f>SUM(F73:F75)</f>
        <v>2</v>
      </c>
      <c r="G72" s="33"/>
      <c r="H72" s="33"/>
      <c r="I72" s="33"/>
      <c r="J72" s="33">
        <f t="shared" ref="J72:N72" si="14">SUM(J73:J75)</f>
        <v>0</v>
      </c>
      <c r="K72" s="33">
        <f t="shared" si="14"/>
        <v>0</v>
      </c>
      <c r="L72" s="33">
        <f t="shared" si="14"/>
        <v>0</v>
      </c>
      <c r="M72" s="33">
        <f t="shared" si="14"/>
        <v>0</v>
      </c>
      <c r="N72" s="33">
        <f t="shared" si="14"/>
        <v>0</v>
      </c>
      <c r="O72" s="27">
        <v>3001.71</v>
      </c>
      <c r="P72" s="81">
        <f t="shared" si="10"/>
        <v>800.45600000000002</v>
      </c>
    </row>
    <row r="73" spans="1:16" s="25" customFormat="1" ht="15" hidden="1" customHeight="1" x14ac:dyDescent="0.25">
      <c r="A73" s="18" t="s">
        <v>1</v>
      </c>
      <c r="B73" s="46" t="s">
        <v>198</v>
      </c>
      <c r="C73" s="47"/>
      <c r="D73" s="47"/>
      <c r="E73" s="48"/>
      <c r="F73" s="18"/>
      <c r="G73" s="18"/>
      <c r="H73" s="18"/>
      <c r="I73" s="18"/>
      <c r="J73" s="18"/>
      <c r="K73" s="18"/>
      <c r="L73" s="18"/>
      <c r="M73" s="18"/>
      <c r="N73" s="18"/>
      <c r="O73" s="27">
        <v>3001.71</v>
      </c>
      <c r="P73" s="81">
        <f t="shared" si="10"/>
        <v>800.45600000000002</v>
      </c>
    </row>
    <row r="74" spans="1:16" s="3" customFormat="1" ht="13.15" hidden="1" customHeight="1" x14ac:dyDescent="0.25">
      <c r="A74" s="17" t="s">
        <v>9</v>
      </c>
      <c r="B74" s="49" t="s">
        <v>428</v>
      </c>
      <c r="C74" s="50"/>
      <c r="D74" s="50"/>
      <c r="E74" s="51"/>
      <c r="F74" s="18">
        <v>1</v>
      </c>
      <c r="G74" s="18"/>
      <c r="H74" s="18"/>
      <c r="I74" s="18"/>
      <c r="J74" s="18"/>
      <c r="K74" s="18"/>
      <c r="L74" s="18"/>
      <c r="M74" s="18"/>
      <c r="N74" s="18"/>
      <c r="O74" s="27">
        <v>3001.71</v>
      </c>
      <c r="P74" s="81">
        <f t="shared" si="10"/>
        <v>800.45600000000002</v>
      </c>
    </row>
    <row r="75" spans="1:16" s="3" customFormat="1" ht="15" hidden="1" customHeight="1" x14ac:dyDescent="0.25">
      <c r="A75" s="17" t="s">
        <v>9</v>
      </c>
      <c r="B75" s="49" t="s">
        <v>321</v>
      </c>
      <c r="C75" s="50"/>
      <c r="D75" s="50"/>
      <c r="E75" s="51"/>
      <c r="F75" s="18">
        <v>1</v>
      </c>
      <c r="G75" s="18"/>
      <c r="H75" s="18"/>
      <c r="I75" s="18"/>
      <c r="J75" s="18"/>
      <c r="K75" s="18"/>
      <c r="L75" s="18"/>
      <c r="M75" s="18"/>
      <c r="N75" s="18"/>
      <c r="O75" s="27">
        <v>3001.71</v>
      </c>
      <c r="P75" s="81">
        <f t="shared" si="10"/>
        <v>800.45600000000002</v>
      </c>
    </row>
    <row r="76" spans="1:16" s="37" customFormat="1" ht="14.45" hidden="1" customHeight="1" x14ac:dyDescent="0.25">
      <c r="A76" s="41" t="s">
        <v>468</v>
      </c>
      <c r="B76" s="42" t="s">
        <v>451</v>
      </c>
      <c r="C76" s="42"/>
      <c r="D76" s="41" t="s">
        <v>12</v>
      </c>
      <c r="E76" s="42" t="s">
        <v>452</v>
      </c>
      <c r="F76" s="41">
        <f>SUM(F77:F80)</f>
        <v>3</v>
      </c>
      <c r="G76" s="41"/>
      <c r="H76" s="41"/>
      <c r="I76" s="41"/>
      <c r="J76" s="41">
        <f t="shared" ref="J76:N76" si="15">SUM(J77:J80)</f>
        <v>0</v>
      </c>
      <c r="K76" s="41">
        <f t="shared" si="15"/>
        <v>0</v>
      </c>
      <c r="L76" s="41">
        <f t="shared" si="15"/>
        <v>0</v>
      </c>
      <c r="M76" s="41">
        <f t="shared" si="15"/>
        <v>0</v>
      </c>
      <c r="N76" s="41">
        <f t="shared" si="15"/>
        <v>0</v>
      </c>
      <c r="O76" s="27">
        <v>3001.71</v>
      </c>
      <c r="P76" s="81">
        <f t="shared" si="10"/>
        <v>800.45600000000002</v>
      </c>
    </row>
    <row r="77" spans="1:16" s="25" customFormat="1" ht="15" hidden="1" customHeight="1" x14ac:dyDescent="0.25">
      <c r="A77" s="18" t="s">
        <v>1</v>
      </c>
      <c r="B77" s="46" t="s">
        <v>198</v>
      </c>
      <c r="C77" s="47"/>
      <c r="D77" s="47"/>
      <c r="E77" s="48"/>
      <c r="F77" s="18"/>
      <c r="G77" s="18"/>
      <c r="H77" s="18"/>
      <c r="I77" s="18"/>
      <c r="J77" s="18"/>
      <c r="K77" s="18"/>
      <c r="L77" s="18"/>
      <c r="M77" s="18"/>
      <c r="N77" s="18"/>
      <c r="O77" s="27">
        <v>3001.71</v>
      </c>
      <c r="P77" s="81">
        <f t="shared" si="10"/>
        <v>800.45600000000002</v>
      </c>
    </row>
    <row r="78" spans="1:16" s="32" customFormat="1" ht="15" hidden="1" customHeight="1" x14ac:dyDescent="0.25">
      <c r="A78" s="43" t="s">
        <v>12</v>
      </c>
      <c r="B78" s="52" t="s">
        <v>239</v>
      </c>
      <c r="C78" s="53"/>
      <c r="D78" s="53"/>
      <c r="E78" s="54"/>
      <c r="F78" s="43">
        <v>1</v>
      </c>
      <c r="G78" s="43"/>
      <c r="H78" s="43"/>
      <c r="I78" s="43"/>
      <c r="J78" s="43"/>
      <c r="K78" s="43"/>
      <c r="L78" s="43"/>
      <c r="M78" s="43"/>
      <c r="N78" s="43"/>
      <c r="O78" s="27">
        <v>3001.71</v>
      </c>
      <c r="P78" s="81">
        <f t="shared" si="10"/>
        <v>800.45600000000002</v>
      </c>
    </row>
    <row r="79" spans="1:16" s="32" customFormat="1" ht="15" hidden="1" customHeight="1" x14ac:dyDescent="0.25">
      <c r="A79" s="43" t="s">
        <v>12</v>
      </c>
      <c r="B79" s="52" t="s">
        <v>420</v>
      </c>
      <c r="C79" s="53"/>
      <c r="D79" s="53"/>
      <c r="E79" s="54"/>
      <c r="F79" s="43">
        <v>1</v>
      </c>
      <c r="G79" s="43"/>
      <c r="H79" s="43"/>
      <c r="I79" s="43"/>
      <c r="J79" s="43"/>
      <c r="K79" s="43"/>
      <c r="L79" s="43"/>
      <c r="M79" s="43"/>
      <c r="N79" s="43"/>
      <c r="O79" s="27">
        <v>3001.71</v>
      </c>
      <c r="P79" s="81">
        <f t="shared" si="10"/>
        <v>800.45600000000002</v>
      </c>
    </row>
    <row r="80" spans="1:16" s="32" customFormat="1" ht="15" hidden="1" customHeight="1" x14ac:dyDescent="0.25">
      <c r="A80" s="43" t="s">
        <v>12</v>
      </c>
      <c r="B80" s="52" t="s">
        <v>477</v>
      </c>
      <c r="C80" s="53"/>
      <c r="D80" s="53"/>
      <c r="E80" s="54"/>
      <c r="F80" s="43">
        <v>1</v>
      </c>
      <c r="G80" s="43"/>
      <c r="H80" s="43"/>
      <c r="I80" s="43"/>
      <c r="J80" s="43"/>
      <c r="K80" s="43"/>
      <c r="L80" s="43"/>
      <c r="M80" s="43"/>
      <c r="N80" s="43"/>
      <c r="O80" s="27">
        <v>3001.71</v>
      </c>
      <c r="P80" s="81">
        <f t="shared" si="10"/>
        <v>800.45600000000002</v>
      </c>
    </row>
    <row r="81" spans="1:16" ht="15" hidden="1" customHeight="1" x14ac:dyDescent="0.25">
      <c r="A81" s="55" t="s">
        <v>26</v>
      </c>
      <c r="B81" s="56"/>
      <c r="C81" s="56"/>
      <c r="D81" s="56"/>
      <c r="E81" s="57"/>
      <c r="F81" s="13">
        <f>F76+F72+F68+F62+F57+F52+F48+F44+F40+F37+F32+F28+F17+F13</f>
        <v>36</v>
      </c>
      <c r="G81" s="13"/>
      <c r="H81" s="13"/>
      <c r="I81" s="13"/>
      <c r="J81" s="13">
        <f>J76+J68+J62+J57+J52+J48+J44+J40+J32+J28+J17+J13</f>
        <v>0</v>
      </c>
      <c r="K81" s="13">
        <f>K76+K68+K62+K57+K52+K48+K44+K40+K32+K28+K17+K13</f>
        <v>0</v>
      </c>
      <c r="L81" s="13">
        <f>L76+L68+L62+L57+L52+L48+L44+L40+L32+L28+L17+L13</f>
        <v>1</v>
      </c>
      <c r="M81" s="13">
        <f>M76+M68+M62+M57+M52+M48+M44+M40+M32+M28+M17+M13</f>
        <v>0</v>
      </c>
      <c r="N81" s="13">
        <f>N76+N68+N62+N57+N52+N48+N44+N40+N32+N28+N17+N13</f>
        <v>0</v>
      </c>
      <c r="O81" s="27">
        <v>3001.71</v>
      </c>
      <c r="P81" s="81">
        <f t="shared" si="10"/>
        <v>800.45600000000002</v>
      </c>
    </row>
    <row r="82" spans="1:16" s="3" customFormat="1" ht="15" hidden="1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27">
        <v>3001.71</v>
      </c>
      <c r="P82" s="81">
        <f t="shared" si="10"/>
        <v>800.45600000000002</v>
      </c>
    </row>
    <row r="83" spans="1:16" ht="15" hidden="1" customHeight="1" x14ac:dyDescent="0.25">
      <c r="A83" s="59" t="s">
        <v>27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27">
        <v>3001.71</v>
      </c>
      <c r="P83" s="81">
        <f t="shared" si="10"/>
        <v>800.45600000000002</v>
      </c>
    </row>
    <row r="84" spans="1:16" ht="15" hidden="1" customHeight="1" x14ac:dyDescent="0.25">
      <c r="A84" s="8"/>
      <c r="B84" s="7" t="s">
        <v>8</v>
      </c>
      <c r="C84" s="7"/>
      <c r="D84" s="8" t="s">
        <v>9</v>
      </c>
      <c r="E84" s="7" t="s">
        <v>28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27">
        <v>3001.71</v>
      </c>
      <c r="P84" s="81">
        <f t="shared" si="10"/>
        <v>800.45600000000002</v>
      </c>
    </row>
    <row r="85" spans="1:16" ht="15" hidden="1" customHeight="1" x14ac:dyDescent="0.25">
      <c r="A85" s="11"/>
      <c r="B85" s="10"/>
      <c r="C85" s="10"/>
      <c r="D85" s="11"/>
      <c r="E85" s="12" t="s">
        <v>26</v>
      </c>
      <c r="F85" s="13">
        <f>SUM(F84:F84)</f>
        <v>0</v>
      </c>
      <c r="G85" s="13"/>
      <c r="H85" s="13"/>
      <c r="I85" s="13"/>
      <c r="J85" s="13">
        <f t="shared" ref="J85:N85" si="16">SUM(J84:J84)</f>
        <v>0</v>
      </c>
      <c r="K85" s="13">
        <f t="shared" si="16"/>
        <v>0</v>
      </c>
      <c r="L85" s="13">
        <f t="shared" si="16"/>
        <v>0</v>
      </c>
      <c r="M85" s="13">
        <f t="shared" si="16"/>
        <v>0</v>
      </c>
      <c r="N85" s="13">
        <f t="shared" si="16"/>
        <v>0</v>
      </c>
      <c r="O85" s="27">
        <v>3001.71</v>
      </c>
      <c r="P85" s="81">
        <f t="shared" si="10"/>
        <v>800.45600000000002</v>
      </c>
    </row>
    <row r="86" spans="1:16" s="3" customFormat="1" ht="15" hidden="1" customHeight="1" x14ac:dyDescent="0.25">
      <c r="A86" s="15"/>
      <c r="B86" s="20"/>
      <c r="C86" s="26"/>
      <c r="D86" s="21"/>
      <c r="E86" s="22"/>
      <c r="F86" s="23"/>
      <c r="G86" s="23"/>
      <c r="H86" s="23"/>
      <c r="I86" s="23"/>
      <c r="J86" s="23"/>
      <c r="K86" s="23"/>
      <c r="L86" s="23"/>
      <c r="M86" s="23"/>
      <c r="N86" s="23"/>
      <c r="O86" s="27">
        <v>3001.71</v>
      </c>
      <c r="P86" s="81">
        <f t="shared" si="10"/>
        <v>800.45600000000002</v>
      </c>
    </row>
    <row r="87" spans="1:16" ht="15" hidden="1" customHeight="1" x14ac:dyDescent="0.25">
      <c r="A87" s="59" t="s">
        <v>29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27">
        <v>3001.71</v>
      </c>
      <c r="P87" s="81">
        <f t="shared" si="10"/>
        <v>800.45600000000002</v>
      </c>
    </row>
    <row r="88" spans="1:16" s="25" customFormat="1" ht="15" hidden="1" customHeight="1" x14ac:dyDescent="0.25">
      <c r="A88" s="33" t="s">
        <v>365</v>
      </c>
      <c r="B88" s="34" t="s">
        <v>8</v>
      </c>
      <c r="C88" s="34"/>
      <c r="D88" s="33" t="s">
        <v>9</v>
      </c>
      <c r="E88" s="34" t="s">
        <v>30</v>
      </c>
      <c r="F88" s="33">
        <f>SUM(F89:F94)</f>
        <v>5</v>
      </c>
      <c r="G88" s="33"/>
      <c r="H88" s="33"/>
      <c r="I88" s="33"/>
      <c r="J88" s="33">
        <f t="shared" ref="J88:N88" si="17">SUM(J89:J94)</f>
        <v>0</v>
      </c>
      <c r="K88" s="33">
        <f t="shared" si="17"/>
        <v>0</v>
      </c>
      <c r="L88" s="33">
        <f t="shared" si="17"/>
        <v>0</v>
      </c>
      <c r="M88" s="33">
        <f t="shared" si="17"/>
        <v>0</v>
      </c>
      <c r="N88" s="33">
        <f t="shared" si="17"/>
        <v>0</v>
      </c>
      <c r="O88" s="27">
        <v>3001.71</v>
      </c>
      <c r="P88" s="81">
        <f t="shared" si="10"/>
        <v>800.45600000000002</v>
      </c>
    </row>
    <row r="89" spans="1:16" s="25" customFormat="1" ht="15" hidden="1" customHeight="1" x14ac:dyDescent="0.25">
      <c r="A89" s="18" t="s">
        <v>1</v>
      </c>
      <c r="B89" s="46" t="s">
        <v>198</v>
      </c>
      <c r="C89" s="47"/>
      <c r="D89" s="47"/>
      <c r="E89" s="48"/>
      <c r="F89" s="18"/>
      <c r="G89" s="18"/>
      <c r="H89" s="18"/>
      <c r="I89" s="18"/>
      <c r="J89" s="18"/>
      <c r="K89" s="18"/>
      <c r="L89" s="18"/>
      <c r="M89" s="18"/>
      <c r="N89" s="18"/>
      <c r="O89" s="27">
        <v>3001.71</v>
      </c>
      <c r="P89" s="81">
        <f t="shared" si="10"/>
        <v>800.45600000000002</v>
      </c>
    </row>
    <row r="90" spans="1:16" s="3" customFormat="1" ht="15" hidden="1" customHeight="1" x14ac:dyDescent="0.25">
      <c r="A90" s="17" t="s">
        <v>9</v>
      </c>
      <c r="B90" s="60" t="s">
        <v>215</v>
      </c>
      <c r="C90" s="61"/>
      <c r="D90" s="61"/>
      <c r="E90" s="62"/>
      <c r="F90" s="18">
        <v>1</v>
      </c>
      <c r="G90" s="18"/>
      <c r="H90" s="18"/>
      <c r="I90" s="18"/>
      <c r="J90" s="18"/>
      <c r="K90" s="18"/>
      <c r="L90" s="18"/>
      <c r="M90" s="18"/>
      <c r="N90" s="18"/>
      <c r="O90" s="27">
        <v>3001.71</v>
      </c>
      <c r="P90" s="81">
        <f t="shared" si="10"/>
        <v>800.45600000000002</v>
      </c>
    </row>
    <row r="91" spans="1:16" s="3" customFormat="1" ht="15" hidden="1" customHeight="1" x14ac:dyDescent="0.25">
      <c r="A91" s="17" t="s">
        <v>9</v>
      </c>
      <c r="B91" s="49" t="s">
        <v>213</v>
      </c>
      <c r="C91" s="50"/>
      <c r="D91" s="50"/>
      <c r="E91" s="51"/>
      <c r="F91" s="18">
        <v>1</v>
      </c>
      <c r="G91" s="18"/>
      <c r="H91" s="18"/>
      <c r="I91" s="18"/>
      <c r="J91" s="18"/>
      <c r="K91" s="18"/>
      <c r="L91" s="18"/>
      <c r="M91" s="18"/>
      <c r="N91" s="18"/>
      <c r="O91" s="27">
        <v>3001.71</v>
      </c>
      <c r="P91" s="81">
        <f t="shared" si="10"/>
        <v>800.45600000000002</v>
      </c>
    </row>
    <row r="92" spans="1:16" s="3" customFormat="1" ht="15" hidden="1" customHeight="1" x14ac:dyDescent="0.25">
      <c r="A92" s="17" t="s">
        <v>9</v>
      </c>
      <c r="B92" s="49" t="s">
        <v>214</v>
      </c>
      <c r="C92" s="50"/>
      <c r="D92" s="50"/>
      <c r="E92" s="51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3001.71</v>
      </c>
      <c r="P92" s="81">
        <f t="shared" si="10"/>
        <v>800.45600000000002</v>
      </c>
    </row>
    <row r="93" spans="1:16" s="3" customFormat="1" ht="15" hidden="1" customHeight="1" x14ac:dyDescent="0.25">
      <c r="A93" s="17" t="s">
        <v>9</v>
      </c>
      <c r="B93" s="49" t="s">
        <v>422</v>
      </c>
      <c r="C93" s="50"/>
      <c r="D93" s="50"/>
      <c r="E93" s="51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3001.71</v>
      </c>
      <c r="P93" s="81">
        <f t="shared" si="10"/>
        <v>800.45600000000002</v>
      </c>
    </row>
    <row r="94" spans="1:16" s="3" customFormat="1" ht="15" hidden="1" customHeight="1" x14ac:dyDescent="0.25">
      <c r="A94" s="17" t="s">
        <v>9</v>
      </c>
      <c r="B94" s="60" t="s">
        <v>216</v>
      </c>
      <c r="C94" s="61"/>
      <c r="D94" s="61"/>
      <c r="E94" s="62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3001.71</v>
      </c>
      <c r="P94" s="81">
        <f t="shared" si="10"/>
        <v>800.45600000000002</v>
      </c>
    </row>
    <row r="95" spans="1:16" ht="15" hidden="1" customHeight="1" x14ac:dyDescent="0.25">
      <c r="A95" s="11"/>
      <c r="B95" s="10"/>
      <c r="C95" s="10"/>
      <c r="D95" s="11"/>
      <c r="E95" s="12" t="s">
        <v>26</v>
      </c>
      <c r="F95" s="13">
        <f>F88</f>
        <v>5</v>
      </c>
      <c r="G95" s="13"/>
      <c r="H95" s="13"/>
      <c r="I95" s="13"/>
      <c r="J95" s="13">
        <f t="shared" ref="J95:N95" si="18">J88</f>
        <v>0</v>
      </c>
      <c r="K95" s="13">
        <f t="shared" si="18"/>
        <v>0</v>
      </c>
      <c r="L95" s="13">
        <f t="shared" si="18"/>
        <v>0</v>
      </c>
      <c r="M95" s="13">
        <f t="shared" si="18"/>
        <v>0</v>
      </c>
      <c r="N95" s="13">
        <f t="shared" si="18"/>
        <v>0</v>
      </c>
      <c r="O95" s="27">
        <v>3001.71</v>
      </c>
      <c r="P95" s="81">
        <f t="shared" si="10"/>
        <v>800.45600000000002</v>
      </c>
    </row>
    <row r="96" spans="1:16" s="3" customFormat="1" ht="15" hidden="1" customHeight="1" x14ac:dyDescent="0.25">
      <c r="A96" s="21"/>
      <c r="B96" s="26"/>
      <c r="C96" s="26"/>
      <c r="D96" s="21"/>
      <c r="E96" s="22"/>
      <c r="F96" s="23"/>
      <c r="G96" s="23"/>
      <c r="H96" s="23"/>
      <c r="I96" s="23"/>
      <c r="J96" s="23"/>
      <c r="K96" s="23"/>
      <c r="L96" s="23"/>
      <c r="M96" s="23"/>
      <c r="N96" s="23"/>
      <c r="O96" s="27">
        <v>3001.71</v>
      </c>
      <c r="P96" s="81">
        <f t="shared" si="10"/>
        <v>800.45600000000002</v>
      </c>
    </row>
    <row r="97" spans="1:16" ht="15" hidden="1" customHeight="1" x14ac:dyDescent="0.25">
      <c r="A97" s="63" t="s">
        <v>31</v>
      </c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27">
        <v>3001.71</v>
      </c>
      <c r="P97" s="81">
        <f t="shared" si="10"/>
        <v>800.45600000000002</v>
      </c>
    </row>
    <row r="98" spans="1:16" s="25" customFormat="1" ht="24" hidden="1" customHeight="1" x14ac:dyDescent="0.25">
      <c r="A98" s="33" t="s">
        <v>366</v>
      </c>
      <c r="B98" s="34" t="s">
        <v>8</v>
      </c>
      <c r="C98" s="34"/>
      <c r="D98" s="33" t="s">
        <v>9</v>
      </c>
      <c r="E98" s="34" t="s">
        <v>32</v>
      </c>
      <c r="F98" s="33">
        <f>SUM(F99:F103)</f>
        <v>4</v>
      </c>
      <c r="G98" s="33"/>
      <c r="H98" s="33"/>
      <c r="I98" s="33"/>
      <c r="J98" s="33">
        <f t="shared" ref="J98:N98" ca="1" si="19">SUM(J99:J104)</f>
        <v>0</v>
      </c>
      <c r="K98" s="33">
        <f t="shared" ca="1" si="19"/>
        <v>0</v>
      </c>
      <c r="L98" s="33">
        <f t="shared" ca="1" si="19"/>
        <v>0</v>
      </c>
      <c r="M98" s="33">
        <f t="shared" ca="1" si="19"/>
        <v>0</v>
      </c>
      <c r="N98" s="33">
        <f t="shared" ca="1" si="19"/>
        <v>0</v>
      </c>
      <c r="O98" s="27">
        <v>3001.71</v>
      </c>
      <c r="P98" s="81">
        <f t="shared" si="10"/>
        <v>800.45600000000002</v>
      </c>
    </row>
    <row r="99" spans="1:16" s="25" customFormat="1" ht="15" hidden="1" customHeight="1" x14ac:dyDescent="0.25">
      <c r="A99" s="18" t="s">
        <v>1</v>
      </c>
      <c r="B99" s="46" t="s">
        <v>198</v>
      </c>
      <c r="C99" s="47"/>
      <c r="D99" s="47"/>
      <c r="E99" s="48"/>
      <c r="F99" s="18"/>
      <c r="G99" s="18"/>
      <c r="H99" s="18"/>
      <c r="I99" s="18"/>
      <c r="J99" s="18"/>
      <c r="K99" s="18"/>
      <c r="L99" s="18"/>
      <c r="M99" s="18"/>
      <c r="N99" s="18"/>
      <c r="O99" s="27">
        <v>3001.71</v>
      </c>
      <c r="P99" s="81">
        <f t="shared" si="10"/>
        <v>800.45600000000002</v>
      </c>
    </row>
    <row r="100" spans="1:16" s="3" customFormat="1" ht="15" hidden="1" customHeight="1" x14ac:dyDescent="0.25">
      <c r="A100" s="17" t="s">
        <v>9</v>
      </c>
      <c r="B100" s="49" t="s">
        <v>219</v>
      </c>
      <c r="C100" s="50"/>
      <c r="D100" s="50"/>
      <c r="E100" s="51"/>
      <c r="F100" s="18">
        <v>1</v>
      </c>
      <c r="G100" s="18"/>
      <c r="H100" s="18"/>
      <c r="I100" s="18"/>
      <c r="J100" s="18"/>
      <c r="K100" s="18"/>
      <c r="L100" s="18"/>
      <c r="M100" s="18"/>
      <c r="N100" s="18"/>
      <c r="O100" s="27">
        <v>3001.71</v>
      </c>
      <c r="P100" s="81">
        <f t="shared" si="10"/>
        <v>800.45600000000002</v>
      </c>
    </row>
    <row r="101" spans="1:16" s="3" customFormat="1" ht="15" hidden="1" customHeight="1" x14ac:dyDescent="0.25">
      <c r="A101" s="17" t="s">
        <v>9</v>
      </c>
      <c r="B101" s="49" t="s">
        <v>220</v>
      </c>
      <c r="C101" s="50"/>
      <c r="D101" s="50"/>
      <c r="E101" s="51"/>
      <c r="F101" s="18">
        <v>1</v>
      </c>
      <c r="G101" s="18"/>
      <c r="H101" s="18"/>
      <c r="I101" s="18"/>
      <c r="J101" s="18"/>
      <c r="K101" s="18"/>
      <c r="L101" s="18"/>
      <c r="M101" s="18"/>
      <c r="N101" s="18"/>
      <c r="O101" s="27">
        <v>3001.71</v>
      </c>
      <c r="P101" s="81">
        <f t="shared" si="10"/>
        <v>800.45600000000002</v>
      </c>
    </row>
    <row r="102" spans="1:16" s="3" customFormat="1" ht="15" hidden="1" customHeight="1" x14ac:dyDescent="0.25">
      <c r="A102" s="17" t="s">
        <v>9</v>
      </c>
      <c r="B102" s="49" t="s">
        <v>218</v>
      </c>
      <c r="C102" s="50"/>
      <c r="D102" s="50"/>
      <c r="E102" s="51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3001.71</v>
      </c>
      <c r="P102" s="81">
        <f t="shared" si="10"/>
        <v>800.45600000000002</v>
      </c>
    </row>
    <row r="103" spans="1:16" s="3" customFormat="1" ht="15" hidden="1" customHeight="1" x14ac:dyDescent="0.25">
      <c r="A103" s="17" t="s">
        <v>9</v>
      </c>
      <c r="B103" s="49" t="s">
        <v>217</v>
      </c>
      <c r="C103" s="50"/>
      <c r="D103" s="50"/>
      <c r="E103" s="51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3001.71</v>
      </c>
      <c r="P103" s="81">
        <f t="shared" si="10"/>
        <v>800.45600000000002</v>
      </c>
    </row>
    <row r="104" spans="1:16" ht="15" hidden="1" customHeight="1" x14ac:dyDescent="0.25">
      <c r="A104" s="11"/>
      <c r="B104" s="10"/>
      <c r="C104" s="10"/>
      <c r="D104" s="11"/>
      <c r="E104" s="12" t="s">
        <v>26</v>
      </c>
      <c r="F104" s="13">
        <f t="shared" ref="F104:N104" si="20">F98</f>
        <v>4</v>
      </c>
      <c r="G104" s="13"/>
      <c r="H104" s="13"/>
      <c r="I104" s="13"/>
      <c r="J104" s="13">
        <f t="shared" ca="1" si="20"/>
        <v>0</v>
      </c>
      <c r="K104" s="13">
        <f t="shared" ca="1" si="20"/>
        <v>0</v>
      </c>
      <c r="L104" s="13">
        <f t="shared" ca="1" si="20"/>
        <v>0</v>
      </c>
      <c r="M104" s="13">
        <f t="shared" ca="1" si="20"/>
        <v>0</v>
      </c>
      <c r="N104" s="13">
        <f t="shared" ca="1" si="20"/>
        <v>0</v>
      </c>
      <c r="O104" s="27">
        <v>3001.71</v>
      </c>
      <c r="P104" s="81">
        <f t="shared" si="10"/>
        <v>800.45600000000002</v>
      </c>
    </row>
    <row r="105" spans="1:16" s="3" customFormat="1" ht="15" hidden="1" customHeight="1" x14ac:dyDescent="0.25">
      <c r="A105" s="21"/>
      <c r="B105" s="26"/>
      <c r="C105" s="26"/>
      <c r="D105" s="21"/>
      <c r="E105" s="22"/>
      <c r="F105" s="23"/>
      <c r="G105" s="23"/>
      <c r="H105" s="23"/>
      <c r="I105" s="23"/>
      <c r="J105" s="23"/>
      <c r="K105" s="23"/>
      <c r="L105" s="23"/>
      <c r="M105" s="23"/>
      <c r="N105" s="23"/>
      <c r="O105" s="27">
        <v>3001.71</v>
      </c>
      <c r="P105" s="81">
        <f t="shared" si="10"/>
        <v>800.45600000000002</v>
      </c>
    </row>
    <row r="106" spans="1:16" ht="15" hidden="1" customHeight="1" x14ac:dyDescent="0.25">
      <c r="A106" s="63" t="s">
        <v>33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27">
        <v>3001.71</v>
      </c>
      <c r="P106" s="81">
        <f t="shared" si="10"/>
        <v>800.45600000000002</v>
      </c>
    </row>
    <row r="107" spans="1:16" s="25" customFormat="1" ht="15" hidden="1" customHeight="1" x14ac:dyDescent="0.25">
      <c r="A107" s="33" t="s">
        <v>367</v>
      </c>
      <c r="B107" s="34" t="s">
        <v>8</v>
      </c>
      <c r="C107" s="34"/>
      <c r="D107" s="33" t="s">
        <v>9</v>
      </c>
      <c r="E107" s="34" t="s">
        <v>34</v>
      </c>
      <c r="F107" s="33">
        <f>SUM(F108:F112)</f>
        <v>4</v>
      </c>
      <c r="G107" s="33"/>
      <c r="H107" s="33"/>
      <c r="I107" s="33"/>
      <c r="J107" s="33">
        <f t="shared" ref="J107:N107" ca="1" si="21">SUM(J108:J113)</f>
        <v>0</v>
      </c>
      <c r="K107" s="33">
        <f t="shared" ca="1" si="21"/>
        <v>0</v>
      </c>
      <c r="L107" s="33">
        <f t="shared" ca="1" si="21"/>
        <v>0</v>
      </c>
      <c r="M107" s="33">
        <f t="shared" ca="1" si="21"/>
        <v>0</v>
      </c>
      <c r="N107" s="33" t="e">
        <f t="shared" ca="1" si="21"/>
        <v>#NUM!</v>
      </c>
      <c r="O107" s="27">
        <v>3001.71</v>
      </c>
      <c r="P107" s="81">
        <f t="shared" si="10"/>
        <v>800.45600000000002</v>
      </c>
    </row>
    <row r="108" spans="1:16" s="25" customFormat="1" ht="15" hidden="1" customHeight="1" x14ac:dyDescent="0.25">
      <c r="A108" s="18" t="s">
        <v>1</v>
      </c>
      <c r="B108" s="46" t="s">
        <v>198</v>
      </c>
      <c r="C108" s="47"/>
      <c r="D108" s="47"/>
      <c r="E108" s="48"/>
      <c r="F108" s="18"/>
      <c r="G108" s="18"/>
      <c r="H108" s="18"/>
      <c r="I108" s="18"/>
      <c r="J108" s="18"/>
      <c r="K108" s="18"/>
      <c r="L108" s="18"/>
      <c r="M108" s="18"/>
      <c r="N108" s="18"/>
      <c r="O108" s="27">
        <v>3001.71</v>
      </c>
      <c r="P108" s="81">
        <f t="shared" si="10"/>
        <v>800.45600000000002</v>
      </c>
    </row>
    <row r="109" spans="1:16" s="3" customFormat="1" ht="15" hidden="1" customHeight="1" x14ac:dyDescent="0.25">
      <c r="A109" s="17" t="s">
        <v>9</v>
      </c>
      <c r="B109" s="49" t="s">
        <v>281</v>
      </c>
      <c r="C109" s="50"/>
      <c r="D109" s="50"/>
      <c r="E109" s="51"/>
      <c r="F109" s="18">
        <v>1</v>
      </c>
      <c r="G109" s="18"/>
      <c r="H109" s="18"/>
      <c r="I109" s="18"/>
      <c r="J109" s="18"/>
      <c r="K109" s="18"/>
      <c r="L109" s="18"/>
      <c r="M109" s="18"/>
      <c r="N109" s="18"/>
      <c r="O109" s="27">
        <v>3001.71</v>
      </c>
      <c r="P109" s="81">
        <f t="shared" si="10"/>
        <v>800.45600000000002</v>
      </c>
    </row>
    <row r="110" spans="1:16" s="3" customFormat="1" ht="15" hidden="1" customHeight="1" x14ac:dyDescent="0.25">
      <c r="A110" s="17" t="s">
        <v>9</v>
      </c>
      <c r="B110" s="49" t="s">
        <v>280</v>
      </c>
      <c r="C110" s="50"/>
      <c r="D110" s="50"/>
      <c r="E110" s="51"/>
      <c r="F110" s="18">
        <v>1</v>
      </c>
      <c r="G110" s="18"/>
      <c r="H110" s="18"/>
      <c r="I110" s="18"/>
      <c r="J110" s="18"/>
      <c r="K110" s="18"/>
      <c r="L110" s="18"/>
      <c r="M110" s="18"/>
      <c r="N110" s="18"/>
      <c r="O110" s="27">
        <v>3001.71</v>
      </c>
      <c r="P110" s="81">
        <f t="shared" si="10"/>
        <v>800.45600000000002</v>
      </c>
    </row>
    <row r="111" spans="1:16" s="3" customFormat="1" ht="15" hidden="1" customHeight="1" x14ac:dyDescent="0.25">
      <c r="A111" s="17" t="s">
        <v>9</v>
      </c>
      <c r="B111" s="49" t="s">
        <v>282</v>
      </c>
      <c r="C111" s="50"/>
      <c r="D111" s="50"/>
      <c r="E111" s="51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3001.71</v>
      </c>
      <c r="P111" s="81">
        <f t="shared" si="10"/>
        <v>800.45600000000002</v>
      </c>
    </row>
    <row r="112" spans="1:16" s="3" customFormat="1" ht="15" hidden="1" customHeight="1" x14ac:dyDescent="0.25">
      <c r="A112" s="17" t="s">
        <v>9</v>
      </c>
      <c r="B112" s="49" t="s">
        <v>279</v>
      </c>
      <c r="C112" s="50"/>
      <c r="D112" s="50"/>
      <c r="E112" s="51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3001.71</v>
      </c>
      <c r="P112" s="81">
        <f t="shared" si="10"/>
        <v>800.45600000000002</v>
      </c>
    </row>
    <row r="113" spans="1:16" s="25" customFormat="1" ht="15" hidden="1" customHeight="1" x14ac:dyDescent="0.25">
      <c r="A113" s="33" t="s">
        <v>368</v>
      </c>
      <c r="B113" s="34" t="s">
        <v>185</v>
      </c>
      <c r="C113" s="34"/>
      <c r="D113" s="33" t="s">
        <v>9</v>
      </c>
      <c r="E113" s="34" t="s">
        <v>186</v>
      </c>
      <c r="F113" s="33">
        <f>SUM(F114:F118)</f>
        <v>4</v>
      </c>
      <c r="G113" s="33"/>
      <c r="H113" s="33"/>
      <c r="I113" s="33"/>
      <c r="J113" s="33">
        <f t="shared" ref="J113:N113" ca="1" si="22">SUM(J114:J119)</f>
        <v>0</v>
      </c>
      <c r="K113" s="33">
        <f t="shared" ca="1" si="22"/>
        <v>0</v>
      </c>
      <c r="L113" s="33">
        <f t="shared" ca="1" si="22"/>
        <v>0</v>
      </c>
      <c r="M113" s="33">
        <f t="shared" ca="1" si="22"/>
        <v>0</v>
      </c>
      <c r="N113" s="33" t="e">
        <f t="shared" ca="1" si="22"/>
        <v>#NUM!</v>
      </c>
      <c r="O113" s="27">
        <v>3001.71</v>
      </c>
      <c r="P113" s="81">
        <f t="shared" si="10"/>
        <v>800.45600000000002</v>
      </c>
    </row>
    <row r="114" spans="1:16" s="25" customFormat="1" ht="15" hidden="1" customHeight="1" x14ac:dyDescent="0.25">
      <c r="A114" s="18" t="s">
        <v>1</v>
      </c>
      <c r="B114" s="46" t="s">
        <v>198</v>
      </c>
      <c r="C114" s="47"/>
      <c r="D114" s="47"/>
      <c r="E114" s="48"/>
      <c r="F114" s="18"/>
      <c r="G114" s="18"/>
      <c r="H114" s="18"/>
      <c r="I114" s="18"/>
      <c r="J114" s="18"/>
      <c r="K114" s="18"/>
      <c r="L114" s="18"/>
      <c r="M114" s="18"/>
      <c r="N114" s="18"/>
      <c r="O114" s="27">
        <v>3001.71</v>
      </c>
      <c r="P114" s="81">
        <f t="shared" si="10"/>
        <v>800.45600000000002</v>
      </c>
    </row>
    <row r="115" spans="1:16" s="3" customFormat="1" ht="15" hidden="1" customHeight="1" x14ac:dyDescent="0.25">
      <c r="A115" s="17" t="s">
        <v>9</v>
      </c>
      <c r="B115" s="49" t="s">
        <v>288</v>
      </c>
      <c r="C115" s="50"/>
      <c r="D115" s="50"/>
      <c r="E115" s="51"/>
      <c r="F115" s="18">
        <v>1</v>
      </c>
      <c r="G115" s="18"/>
      <c r="H115" s="18"/>
      <c r="I115" s="18"/>
      <c r="J115" s="18"/>
      <c r="K115" s="18"/>
      <c r="L115" s="18"/>
      <c r="M115" s="18"/>
      <c r="N115" s="18"/>
      <c r="O115" s="27">
        <v>3001.71</v>
      </c>
      <c r="P115" s="81">
        <f t="shared" si="10"/>
        <v>800.45600000000002</v>
      </c>
    </row>
    <row r="116" spans="1:16" s="3" customFormat="1" ht="15" hidden="1" customHeight="1" x14ac:dyDescent="0.25">
      <c r="A116" s="17" t="s">
        <v>9</v>
      </c>
      <c r="B116" s="49" t="s">
        <v>290</v>
      </c>
      <c r="C116" s="50"/>
      <c r="D116" s="50"/>
      <c r="E116" s="51"/>
      <c r="F116" s="18">
        <v>1</v>
      </c>
      <c r="G116" s="18"/>
      <c r="H116" s="18"/>
      <c r="I116" s="18"/>
      <c r="J116" s="18"/>
      <c r="K116" s="18"/>
      <c r="L116" s="18"/>
      <c r="M116" s="18"/>
      <c r="N116" s="18"/>
      <c r="O116" s="27">
        <v>3001.71</v>
      </c>
      <c r="P116" s="81">
        <f t="shared" si="10"/>
        <v>800.45600000000002</v>
      </c>
    </row>
    <row r="117" spans="1:16" s="3" customFormat="1" ht="15" hidden="1" customHeight="1" x14ac:dyDescent="0.25">
      <c r="A117" s="17" t="s">
        <v>9</v>
      </c>
      <c r="B117" s="49" t="s">
        <v>291</v>
      </c>
      <c r="C117" s="50"/>
      <c r="D117" s="50"/>
      <c r="E117" s="51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3001.71</v>
      </c>
      <c r="P117" s="81">
        <f t="shared" si="10"/>
        <v>800.45600000000002</v>
      </c>
    </row>
    <row r="118" spans="1:16" s="3" customFormat="1" ht="15" hidden="1" customHeight="1" x14ac:dyDescent="0.25">
      <c r="A118" s="17" t="s">
        <v>9</v>
      </c>
      <c r="B118" s="49" t="s">
        <v>289</v>
      </c>
      <c r="C118" s="50"/>
      <c r="D118" s="50"/>
      <c r="E118" s="51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3001.71</v>
      </c>
      <c r="P118" s="81">
        <f t="shared" si="10"/>
        <v>800.45600000000002</v>
      </c>
    </row>
    <row r="119" spans="1:16" ht="15" hidden="1" customHeight="1" x14ac:dyDescent="0.25">
      <c r="A119" s="11"/>
      <c r="B119" s="10"/>
      <c r="C119" s="10"/>
      <c r="D119" s="11"/>
      <c r="E119" s="12" t="s">
        <v>26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3">N113+N107</f>
        <v>#NUM!</v>
      </c>
      <c r="O119" s="27">
        <v>3001.71</v>
      </c>
      <c r="P119" s="81">
        <f t="shared" ref="P119:P182" si="24">O119/30*8</f>
        <v>800.45600000000002</v>
      </c>
    </row>
    <row r="120" spans="1:16" s="3" customFormat="1" ht="15" hidden="1" customHeight="1" x14ac:dyDescent="0.25">
      <c r="A120" s="21"/>
      <c r="B120" s="26"/>
      <c r="C120" s="26"/>
      <c r="D120" s="21"/>
      <c r="E120" s="22"/>
      <c r="F120" s="23"/>
      <c r="G120" s="23"/>
      <c r="H120" s="23"/>
      <c r="I120" s="23"/>
      <c r="J120" s="23"/>
      <c r="K120" s="23"/>
      <c r="L120" s="23"/>
      <c r="M120" s="23"/>
      <c r="N120" s="23"/>
      <c r="O120" s="27">
        <v>3001.71</v>
      </c>
      <c r="P120" s="81">
        <f t="shared" si="24"/>
        <v>800.45600000000002</v>
      </c>
    </row>
    <row r="121" spans="1:16" ht="15" hidden="1" customHeight="1" x14ac:dyDescent="0.25">
      <c r="A121" s="63" t="s">
        <v>35</v>
      </c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27">
        <v>3001.71</v>
      </c>
      <c r="P121" s="81">
        <f t="shared" si="24"/>
        <v>800.45600000000002</v>
      </c>
    </row>
    <row r="122" spans="1:16" s="25" customFormat="1" ht="15" hidden="1" customHeight="1" x14ac:dyDescent="0.25">
      <c r="A122" s="33" t="s">
        <v>369</v>
      </c>
      <c r="B122" s="34" t="s">
        <v>36</v>
      </c>
      <c r="C122" s="34"/>
      <c r="D122" s="33" t="s">
        <v>9</v>
      </c>
      <c r="E122" s="34" t="s">
        <v>37</v>
      </c>
      <c r="F122" s="33">
        <f>SUM(F123:F127)</f>
        <v>4</v>
      </c>
      <c r="G122" s="33"/>
      <c r="H122" s="33"/>
      <c r="I122" s="33"/>
      <c r="J122" s="33">
        <f t="shared" ref="J122:K122" si="25">SUM(J123:J128)</f>
        <v>0</v>
      </c>
      <c r="K122" s="33">
        <f t="shared" si="25"/>
        <v>0</v>
      </c>
      <c r="L122" s="33">
        <f>SUM(L123:L128)</f>
        <v>0</v>
      </c>
      <c r="M122" s="33">
        <f t="shared" ref="M122:N122" si="26">SUM(M123:M128)</f>
        <v>0</v>
      </c>
      <c r="N122" s="33">
        <f t="shared" si="26"/>
        <v>0</v>
      </c>
      <c r="O122" s="27">
        <v>3001.71</v>
      </c>
      <c r="P122" s="81">
        <f t="shared" si="24"/>
        <v>800.45600000000002</v>
      </c>
    </row>
    <row r="123" spans="1:16" s="3" customFormat="1" ht="15" hidden="1" customHeight="1" x14ac:dyDescent="0.25">
      <c r="A123" s="18" t="s">
        <v>1</v>
      </c>
      <c r="B123" s="46" t="s">
        <v>198</v>
      </c>
      <c r="C123" s="47"/>
      <c r="D123" s="47"/>
      <c r="E123" s="48"/>
      <c r="F123" s="18"/>
      <c r="G123" s="18"/>
      <c r="H123" s="18"/>
      <c r="I123" s="18"/>
      <c r="J123" s="18"/>
      <c r="K123" s="18"/>
      <c r="L123" s="18"/>
      <c r="M123" s="18"/>
      <c r="N123" s="18"/>
      <c r="O123" s="27">
        <v>3001.71</v>
      </c>
      <c r="P123" s="81">
        <f t="shared" si="24"/>
        <v>800.45600000000002</v>
      </c>
    </row>
    <row r="124" spans="1:16" s="3" customFormat="1" ht="15" hidden="1" customHeight="1" x14ac:dyDescent="0.25">
      <c r="A124" s="17" t="s">
        <v>9</v>
      </c>
      <c r="B124" s="49" t="s">
        <v>309</v>
      </c>
      <c r="C124" s="50"/>
      <c r="D124" s="50"/>
      <c r="E124" s="51"/>
      <c r="F124" s="18">
        <v>1</v>
      </c>
      <c r="G124" s="18"/>
      <c r="H124" s="18"/>
      <c r="I124" s="18"/>
      <c r="J124" s="18"/>
      <c r="K124" s="18"/>
      <c r="L124" s="18"/>
      <c r="M124" s="18"/>
      <c r="N124" s="18"/>
      <c r="O124" s="27">
        <v>3001.71</v>
      </c>
      <c r="P124" s="81">
        <f t="shared" si="24"/>
        <v>800.45600000000002</v>
      </c>
    </row>
    <row r="125" spans="1:16" s="3" customFormat="1" ht="15" hidden="1" customHeight="1" x14ac:dyDescent="0.25">
      <c r="A125" s="17" t="s">
        <v>9</v>
      </c>
      <c r="B125" s="49" t="s">
        <v>307</v>
      </c>
      <c r="C125" s="50"/>
      <c r="D125" s="50"/>
      <c r="E125" s="51"/>
      <c r="F125" s="18">
        <v>1</v>
      </c>
      <c r="G125" s="18"/>
      <c r="H125" s="18"/>
      <c r="I125" s="18"/>
      <c r="J125" s="18"/>
      <c r="K125" s="18"/>
      <c r="L125" s="18"/>
      <c r="M125" s="18"/>
      <c r="N125" s="18"/>
      <c r="O125" s="27">
        <v>3001.71</v>
      </c>
      <c r="P125" s="81">
        <f t="shared" si="24"/>
        <v>800.45600000000002</v>
      </c>
    </row>
    <row r="126" spans="1:16" s="3" customFormat="1" ht="15" hidden="1" customHeight="1" x14ac:dyDescent="0.25">
      <c r="A126" s="17" t="s">
        <v>9</v>
      </c>
      <c r="B126" s="49" t="s">
        <v>306</v>
      </c>
      <c r="C126" s="50"/>
      <c r="D126" s="50"/>
      <c r="E126" s="51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3001.71</v>
      </c>
      <c r="P126" s="81">
        <f t="shared" si="24"/>
        <v>800.45600000000002</v>
      </c>
    </row>
    <row r="127" spans="1:16" s="3" customFormat="1" ht="15" hidden="1" customHeight="1" x14ac:dyDescent="0.25">
      <c r="A127" s="17" t="s">
        <v>9</v>
      </c>
      <c r="B127" s="49" t="s">
        <v>308</v>
      </c>
      <c r="C127" s="50"/>
      <c r="D127" s="50"/>
      <c r="E127" s="51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3001.71</v>
      </c>
      <c r="P127" s="81">
        <f t="shared" si="24"/>
        <v>800.45600000000002</v>
      </c>
    </row>
    <row r="128" spans="1:16" s="25" customFormat="1" ht="15" hidden="1" customHeight="1" x14ac:dyDescent="0.25">
      <c r="A128" s="33" t="s">
        <v>370</v>
      </c>
      <c r="B128" s="34" t="s">
        <v>8</v>
      </c>
      <c r="C128" s="34"/>
      <c r="D128" s="33" t="s">
        <v>9</v>
      </c>
      <c r="E128" s="34" t="s">
        <v>38</v>
      </c>
      <c r="F128" s="33">
        <f>SUM(F129:F134)</f>
        <v>5</v>
      </c>
      <c r="G128" s="33"/>
      <c r="H128" s="33"/>
      <c r="I128" s="33"/>
      <c r="J128" s="33">
        <f t="shared" ref="J128:N128" si="27">SUM(J129:J134)</f>
        <v>0</v>
      </c>
      <c r="K128" s="33">
        <f t="shared" si="27"/>
        <v>0</v>
      </c>
      <c r="L128" s="33">
        <f t="shared" si="27"/>
        <v>0</v>
      </c>
      <c r="M128" s="33">
        <f t="shared" si="27"/>
        <v>0</v>
      </c>
      <c r="N128" s="33">
        <f t="shared" si="27"/>
        <v>0</v>
      </c>
      <c r="O128" s="27">
        <v>3001.71</v>
      </c>
      <c r="P128" s="81">
        <f t="shared" si="24"/>
        <v>800.45600000000002</v>
      </c>
    </row>
    <row r="129" spans="1:16" s="3" customFormat="1" ht="15" hidden="1" customHeight="1" x14ac:dyDescent="0.25">
      <c r="A129" s="18" t="s">
        <v>1</v>
      </c>
      <c r="B129" s="46" t="s">
        <v>198</v>
      </c>
      <c r="C129" s="47"/>
      <c r="D129" s="47"/>
      <c r="E129" s="48"/>
      <c r="F129" s="18"/>
      <c r="G129" s="18"/>
      <c r="H129" s="18"/>
      <c r="I129" s="18"/>
      <c r="J129" s="18"/>
      <c r="K129" s="18"/>
      <c r="L129" s="18"/>
      <c r="M129" s="18"/>
      <c r="N129" s="18"/>
      <c r="O129" s="27">
        <v>3001.71</v>
      </c>
      <c r="P129" s="81">
        <f t="shared" si="24"/>
        <v>800.45600000000002</v>
      </c>
    </row>
    <row r="130" spans="1:16" s="3" customFormat="1" ht="15" hidden="1" customHeight="1" x14ac:dyDescent="0.25">
      <c r="A130" s="17" t="s">
        <v>9</v>
      </c>
      <c r="B130" s="49" t="s">
        <v>423</v>
      </c>
      <c r="C130" s="50"/>
      <c r="D130" s="50"/>
      <c r="E130" s="51"/>
      <c r="F130" s="18">
        <v>1</v>
      </c>
      <c r="G130" s="18"/>
      <c r="H130" s="18"/>
      <c r="I130" s="18"/>
      <c r="J130" s="18"/>
      <c r="K130" s="18"/>
      <c r="L130" s="18"/>
      <c r="M130" s="18"/>
      <c r="N130" s="18"/>
      <c r="O130" s="27">
        <v>3001.71</v>
      </c>
      <c r="P130" s="81">
        <f t="shared" si="24"/>
        <v>800.45600000000002</v>
      </c>
    </row>
    <row r="131" spans="1:16" s="3" customFormat="1" ht="15" hidden="1" customHeight="1" x14ac:dyDescent="0.25">
      <c r="A131" s="17" t="s">
        <v>9</v>
      </c>
      <c r="B131" s="49" t="s">
        <v>272</v>
      </c>
      <c r="C131" s="50"/>
      <c r="D131" s="50"/>
      <c r="E131" s="51"/>
      <c r="F131" s="18">
        <v>1</v>
      </c>
      <c r="G131" s="18"/>
      <c r="H131" s="18"/>
      <c r="I131" s="18"/>
      <c r="J131" s="18"/>
      <c r="K131" s="18"/>
      <c r="L131" s="18"/>
      <c r="M131" s="18"/>
      <c r="N131" s="18"/>
      <c r="O131" s="27">
        <v>3001.71</v>
      </c>
      <c r="P131" s="81">
        <f t="shared" si="24"/>
        <v>800.45600000000002</v>
      </c>
    </row>
    <row r="132" spans="1:16" s="3" customFormat="1" ht="15" hidden="1" customHeight="1" x14ac:dyDescent="0.25">
      <c r="A132" s="17" t="s">
        <v>9</v>
      </c>
      <c r="B132" s="49" t="s">
        <v>271</v>
      </c>
      <c r="C132" s="50"/>
      <c r="D132" s="50"/>
      <c r="E132" s="51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3001.71</v>
      </c>
      <c r="P132" s="81">
        <f t="shared" si="24"/>
        <v>800.45600000000002</v>
      </c>
    </row>
    <row r="133" spans="1:16" s="3" customFormat="1" ht="15" hidden="1" customHeight="1" x14ac:dyDescent="0.25">
      <c r="A133" s="17" t="s">
        <v>9</v>
      </c>
      <c r="B133" s="49" t="s">
        <v>273</v>
      </c>
      <c r="C133" s="50"/>
      <c r="D133" s="50"/>
      <c r="E133" s="51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3001.71</v>
      </c>
      <c r="P133" s="81">
        <f t="shared" si="24"/>
        <v>800.45600000000002</v>
      </c>
    </row>
    <row r="134" spans="1:16" s="3" customFormat="1" ht="15" hidden="1" customHeight="1" x14ac:dyDescent="0.25">
      <c r="A134" s="17" t="s">
        <v>9</v>
      </c>
      <c r="B134" s="49" t="s">
        <v>274</v>
      </c>
      <c r="C134" s="50"/>
      <c r="D134" s="50"/>
      <c r="E134" s="51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3001.71</v>
      </c>
      <c r="P134" s="81">
        <f t="shared" si="24"/>
        <v>800.45600000000002</v>
      </c>
    </row>
    <row r="135" spans="1:16" s="25" customFormat="1" ht="14.45" hidden="1" customHeight="1" x14ac:dyDescent="0.25">
      <c r="A135" s="33" t="s">
        <v>371</v>
      </c>
      <c r="B135" s="34" t="s">
        <v>453</v>
      </c>
      <c r="C135" s="34"/>
      <c r="D135" s="33" t="s">
        <v>9</v>
      </c>
      <c r="E135" s="34" t="s">
        <v>39</v>
      </c>
      <c r="F135" s="33">
        <f>SUM(F136:F151)</f>
        <v>14</v>
      </c>
      <c r="G135" s="33"/>
      <c r="H135" s="33"/>
      <c r="I135" s="33"/>
      <c r="J135" s="33">
        <f t="shared" ref="J135:K135" si="28">SUM(J136:J141)</f>
        <v>0</v>
      </c>
      <c r="K135" s="33">
        <f t="shared" si="28"/>
        <v>0</v>
      </c>
      <c r="L135" s="33">
        <f>SUM(L136:L141)</f>
        <v>1</v>
      </c>
      <c r="M135" s="33">
        <f t="shared" ref="M135:N135" si="29">SUM(M136:M141)</f>
        <v>0</v>
      </c>
      <c r="N135" s="33">
        <f t="shared" si="29"/>
        <v>0</v>
      </c>
      <c r="O135" s="27">
        <v>3001.71</v>
      </c>
      <c r="P135" s="81">
        <f t="shared" si="24"/>
        <v>800.45600000000002</v>
      </c>
    </row>
    <row r="136" spans="1:16" s="3" customFormat="1" ht="15" hidden="1" customHeight="1" x14ac:dyDescent="0.25">
      <c r="A136" s="18" t="s">
        <v>1</v>
      </c>
      <c r="B136" s="46" t="s">
        <v>198</v>
      </c>
      <c r="C136" s="47"/>
      <c r="D136" s="47"/>
      <c r="E136" s="48"/>
      <c r="F136" s="18"/>
      <c r="G136" s="18"/>
      <c r="H136" s="18"/>
      <c r="I136" s="18"/>
      <c r="J136" s="18"/>
      <c r="K136" s="18"/>
      <c r="L136" s="18"/>
      <c r="M136" s="18"/>
      <c r="N136" s="18"/>
      <c r="O136" s="27">
        <v>3001.71</v>
      </c>
      <c r="P136" s="81">
        <f t="shared" si="24"/>
        <v>800.45600000000002</v>
      </c>
    </row>
    <row r="137" spans="1:16" s="3" customFormat="1" ht="15" hidden="1" customHeight="1" x14ac:dyDescent="0.25">
      <c r="A137" s="17" t="s">
        <v>9</v>
      </c>
      <c r="B137" s="60" t="s">
        <v>235</v>
      </c>
      <c r="C137" s="61"/>
      <c r="D137" s="61"/>
      <c r="E137" s="62"/>
      <c r="F137" s="18">
        <v>1</v>
      </c>
      <c r="G137" s="18"/>
      <c r="H137" s="18"/>
      <c r="I137" s="18"/>
      <c r="J137" s="18"/>
      <c r="K137" s="18"/>
      <c r="L137" s="18"/>
      <c r="M137" s="18"/>
      <c r="N137" s="18"/>
      <c r="O137" s="27">
        <v>3001.71</v>
      </c>
      <c r="P137" s="81">
        <f t="shared" si="24"/>
        <v>800.45600000000002</v>
      </c>
    </row>
    <row r="138" spans="1:16" s="3" customFormat="1" ht="15" hidden="1" customHeight="1" x14ac:dyDescent="0.25">
      <c r="A138" s="17" t="s">
        <v>9</v>
      </c>
      <c r="B138" s="49" t="s">
        <v>225</v>
      </c>
      <c r="C138" s="50"/>
      <c r="D138" s="50"/>
      <c r="E138" s="51"/>
      <c r="F138" s="18">
        <v>0</v>
      </c>
      <c r="G138" s="18"/>
      <c r="H138" s="18"/>
      <c r="I138" s="18"/>
      <c r="J138" s="18"/>
      <c r="K138" s="18"/>
      <c r="L138" s="18">
        <v>1</v>
      </c>
      <c r="M138" s="18"/>
      <c r="N138" s="18"/>
      <c r="O138" s="27">
        <v>3001.71</v>
      </c>
      <c r="P138" s="81">
        <f t="shared" si="24"/>
        <v>800.45600000000002</v>
      </c>
    </row>
    <row r="139" spans="1:16" s="3" customFormat="1" ht="15" hidden="1" customHeight="1" x14ac:dyDescent="0.25">
      <c r="A139" s="17" t="s">
        <v>9</v>
      </c>
      <c r="B139" s="49" t="s">
        <v>226</v>
      </c>
      <c r="C139" s="50"/>
      <c r="D139" s="50"/>
      <c r="E139" s="51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3001.71</v>
      </c>
      <c r="P139" s="81">
        <f t="shared" si="24"/>
        <v>800.45600000000002</v>
      </c>
    </row>
    <row r="140" spans="1:16" s="3" customFormat="1" ht="15" hidden="1" customHeight="1" x14ac:dyDescent="0.25">
      <c r="A140" s="17" t="s">
        <v>9</v>
      </c>
      <c r="B140" s="49" t="s">
        <v>227</v>
      </c>
      <c r="C140" s="50"/>
      <c r="D140" s="50"/>
      <c r="E140" s="51"/>
      <c r="F140" s="18">
        <v>1</v>
      </c>
      <c r="G140" s="18"/>
      <c r="H140" s="18"/>
      <c r="I140" s="18"/>
      <c r="J140" s="18"/>
      <c r="K140" s="18"/>
      <c r="L140" s="18"/>
      <c r="M140" s="18"/>
      <c r="N140" s="18"/>
      <c r="O140" s="27">
        <v>3001.71</v>
      </c>
      <c r="P140" s="81">
        <f t="shared" si="24"/>
        <v>800.45600000000002</v>
      </c>
    </row>
    <row r="141" spans="1:16" s="3" customFormat="1" ht="15" hidden="1" customHeight="1" x14ac:dyDescent="0.25">
      <c r="A141" s="17" t="s">
        <v>9</v>
      </c>
      <c r="B141" s="49" t="s">
        <v>236</v>
      </c>
      <c r="C141" s="50"/>
      <c r="D141" s="50"/>
      <c r="E141" s="51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3001.71</v>
      </c>
      <c r="P141" s="81">
        <f t="shared" si="24"/>
        <v>800.45600000000002</v>
      </c>
    </row>
    <row r="142" spans="1:16" s="3" customFormat="1" ht="15" hidden="1" customHeight="1" x14ac:dyDescent="0.25">
      <c r="A142" s="17" t="s">
        <v>9</v>
      </c>
      <c r="B142" s="49" t="s">
        <v>228</v>
      </c>
      <c r="C142" s="50"/>
      <c r="D142" s="50"/>
      <c r="E142" s="51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3001.71</v>
      </c>
      <c r="P142" s="81">
        <f t="shared" si="24"/>
        <v>800.45600000000002</v>
      </c>
    </row>
    <row r="143" spans="1:16" s="3" customFormat="1" ht="15" hidden="1" customHeight="1" x14ac:dyDescent="0.25">
      <c r="A143" s="17" t="s">
        <v>9</v>
      </c>
      <c r="B143" s="49" t="s">
        <v>229</v>
      </c>
      <c r="C143" s="50"/>
      <c r="D143" s="50"/>
      <c r="E143" s="51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7">
        <v>3001.71</v>
      </c>
      <c r="P143" s="81">
        <f t="shared" si="24"/>
        <v>800.45600000000002</v>
      </c>
    </row>
    <row r="144" spans="1:16" s="3" customFormat="1" ht="15" hidden="1" customHeight="1" x14ac:dyDescent="0.25">
      <c r="A144" s="17" t="s">
        <v>9</v>
      </c>
      <c r="B144" s="49" t="s">
        <v>230</v>
      </c>
      <c r="C144" s="50"/>
      <c r="D144" s="50"/>
      <c r="E144" s="51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7">
        <v>3001.71</v>
      </c>
      <c r="P144" s="81">
        <f t="shared" si="24"/>
        <v>800.45600000000002</v>
      </c>
    </row>
    <row r="145" spans="1:16" s="3" customFormat="1" ht="15" hidden="1" customHeight="1" x14ac:dyDescent="0.25">
      <c r="A145" s="17" t="s">
        <v>9</v>
      </c>
      <c r="B145" s="49" t="s">
        <v>231</v>
      </c>
      <c r="C145" s="50"/>
      <c r="D145" s="50"/>
      <c r="E145" s="51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7">
        <v>3001.71</v>
      </c>
      <c r="P145" s="81">
        <f t="shared" si="24"/>
        <v>800.45600000000002</v>
      </c>
    </row>
    <row r="146" spans="1:16" s="3" customFormat="1" ht="15" hidden="1" customHeight="1" x14ac:dyDescent="0.25">
      <c r="A146" s="17" t="s">
        <v>9</v>
      </c>
      <c r="B146" s="60" t="s">
        <v>233</v>
      </c>
      <c r="C146" s="61"/>
      <c r="D146" s="61"/>
      <c r="E146" s="62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7">
        <v>3001.71</v>
      </c>
      <c r="P146" s="81">
        <f t="shared" si="24"/>
        <v>800.45600000000002</v>
      </c>
    </row>
    <row r="147" spans="1:16" s="3" customFormat="1" ht="15" hidden="1" customHeight="1" x14ac:dyDescent="0.25">
      <c r="A147" s="17" t="s">
        <v>9</v>
      </c>
      <c r="B147" s="49" t="s">
        <v>232</v>
      </c>
      <c r="C147" s="50"/>
      <c r="D147" s="50"/>
      <c r="E147" s="51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7">
        <v>3001.71</v>
      </c>
      <c r="P147" s="81">
        <f t="shared" si="24"/>
        <v>800.45600000000002</v>
      </c>
    </row>
    <row r="148" spans="1:16" s="3" customFormat="1" ht="15" hidden="1" customHeight="1" x14ac:dyDescent="0.25">
      <c r="A148" s="17" t="s">
        <v>9</v>
      </c>
      <c r="B148" s="49" t="s">
        <v>234</v>
      </c>
      <c r="C148" s="50"/>
      <c r="D148" s="50"/>
      <c r="E148" s="51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7">
        <v>3001.71</v>
      </c>
      <c r="P148" s="81">
        <f t="shared" si="24"/>
        <v>800.45600000000002</v>
      </c>
    </row>
    <row r="149" spans="1:16" s="3" customFormat="1" ht="15" hidden="1" customHeight="1" x14ac:dyDescent="0.25">
      <c r="A149" s="17" t="s">
        <v>9</v>
      </c>
      <c r="B149" s="49" t="s">
        <v>222</v>
      </c>
      <c r="C149" s="50"/>
      <c r="D149" s="50"/>
      <c r="E149" s="51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7">
        <v>3001.71</v>
      </c>
      <c r="P149" s="81">
        <f t="shared" si="24"/>
        <v>800.45600000000002</v>
      </c>
    </row>
    <row r="150" spans="1:16" s="3" customFormat="1" ht="15" hidden="1" customHeight="1" x14ac:dyDescent="0.25">
      <c r="A150" s="17" t="s">
        <v>9</v>
      </c>
      <c r="B150" s="49" t="s">
        <v>224</v>
      </c>
      <c r="C150" s="50"/>
      <c r="D150" s="50"/>
      <c r="E150" s="51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7">
        <v>3001.71</v>
      </c>
      <c r="P150" s="81">
        <f t="shared" si="24"/>
        <v>800.45600000000002</v>
      </c>
    </row>
    <row r="151" spans="1:16" s="3" customFormat="1" ht="15" hidden="1" customHeight="1" x14ac:dyDescent="0.25">
      <c r="A151" s="17" t="s">
        <v>9</v>
      </c>
      <c r="B151" s="49" t="s">
        <v>223</v>
      </c>
      <c r="C151" s="50"/>
      <c r="D151" s="50"/>
      <c r="E151" s="51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7">
        <v>3001.71</v>
      </c>
      <c r="P151" s="81">
        <f t="shared" si="24"/>
        <v>800.45600000000002</v>
      </c>
    </row>
    <row r="152" spans="1:16" s="3" customFormat="1" ht="15" hidden="1" customHeight="1" x14ac:dyDescent="0.25">
      <c r="A152" s="17"/>
      <c r="B152" s="16" t="s">
        <v>40</v>
      </c>
      <c r="C152" s="16"/>
      <c r="D152" s="17" t="s">
        <v>9</v>
      </c>
      <c r="E152" s="16" t="s">
        <v>41</v>
      </c>
      <c r="F152" s="18"/>
      <c r="G152" s="18"/>
      <c r="H152" s="18"/>
      <c r="I152" s="18"/>
      <c r="J152" s="18" t="s">
        <v>11</v>
      </c>
      <c r="K152" s="18" t="s">
        <v>11</v>
      </c>
      <c r="L152" s="18" t="s">
        <v>11</v>
      </c>
      <c r="M152" s="18" t="s">
        <v>11</v>
      </c>
      <c r="N152" s="18" t="s">
        <v>11</v>
      </c>
      <c r="O152" s="27">
        <v>3001.71</v>
      </c>
      <c r="P152" s="81">
        <f t="shared" si="24"/>
        <v>800.45600000000002</v>
      </c>
    </row>
    <row r="153" spans="1:16" s="3" customFormat="1" ht="15" hidden="1" customHeight="1" x14ac:dyDescent="0.25">
      <c r="A153" s="17"/>
      <c r="B153" s="16" t="s">
        <v>42</v>
      </c>
      <c r="C153" s="16"/>
      <c r="D153" s="17" t="s">
        <v>9</v>
      </c>
      <c r="E153" s="16" t="s">
        <v>43</v>
      </c>
      <c r="F153" s="18"/>
      <c r="G153" s="18"/>
      <c r="H153" s="18"/>
      <c r="I153" s="18"/>
      <c r="J153" s="18" t="s">
        <v>11</v>
      </c>
      <c r="K153" s="18" t="s">
        <v>11</v>
      </c>
      <c r="L153" s="18" t="s">
        <v>11</v>
      </c>
      <c r="M153" s="18" t="s">
        <v>11</v>
      </c>
      <c r="N153" s="18" t="s">
        <v>11</v>
      </c>
      <c r="O153" s="27">
        <v>3001.71</v>
      </c>
      <c r="P153" s="81">
        <f t="shared" si="24"/>
        <v>800.45600000000002</v>
      </c>
    </row>
    <row r="154" spans="1:16" s="3" customFormat="1" ht="15" hidden="1" customHeight="1" x14ac:dyDescent="0.25">
      <c r="A154" s="17"/>
      <c r="B154" s="16" t="s">
        <v>44</v>
      </c>
      <c r="C154" s="16"/>
      <c r="D154" s="17" t="s">
        <v>9</v>
      </c>
      <c r="E154" s="16" t="s">
        <v>45</v>
      </c>
      <c r="F154" s="18"/>
      <c r="G154" s="18"/>
      <c r="H154" s="18"/>
      <c r="I154" s="18"/>
      <c r="J154" s="18" t="s">
        <v>11</v>
      </c>
      <c r="K154" s="18" t="s">
        <v>11</v>
      </c>
      <c r="L154" s="18" t="s">
        <v>11</v>
      </c>
      <c r="M154" s="18" t="s">
        <v>11</v>
      </c>
      <c r="N154" s="18" t="s">
        <v>11</v>
      </c>
      <c r="O154" s="27">
        <v>3001.71</v>
      </c>
      <c r="P154" s="81">
        <f t="shared" si="24"/>
        <v>800.45600000000002</v>
      </c>
    </row>
    <row r="155" spans="1:16" s="3" customFormat="1" ht="15" hidden="1" customHeight="1" x14ac:dyDescent="0.25">
      <c r="A155" s="17"/>
      <c r="B155" s="16" t="s">
        <v>46</v>
      </c>
      <c r="C155" s="16"/>
      <c r="D155" s="17" t="s">
        <v>9</v>
      </c>
      <c r="E155" s="16" t="s">
        <v>47</v>
      </c>
      <c r="F155" s="18"/>
      <c r="G155" s="18"/>
      <c r="H155" s="18"/>
      <c r="I155" s="18"/>
      <c r="J155" s="18" t="s">
        <v>11</v>
      </c>
      <c r="K155" s="18" t="s">
        <v>11</v>
      </c>
      <c r="L155" s="18" t="s">
        <v>11</v>
      </c>
      <c r="M155" s="18" t="s">
        <v>11</v>
      </c>
      <c r="N155" s="18" t="s">
        <v>11</v>
      </c>
      <c r="O155" s="27">
        <v>3001.71</v>
      </c>
      <c r="P155" s="81">
        <f t="shared" si="24"/>
        <v>800.45600000000002</v>
      </c>
    </row>
    <row r="156" spans="1:16" s="3" customFormat="1" ht="15" hidden="1" customHeight="1" x14ac:dyDescent="0.25">
      <c r="A156" s="17"/>
      <c r="B156" s="16" t="s">
        <v>48</v>
      </c>
      <c r="C156" s="16"/>
      <c r="D156" s="17" t="s">
        <v>9</v>
      </c>
      <c r="E156" s="16" t="s">
        <v>49</v>
      </c>
      <c r="F156" s="18"/>
      <c r="G156" s="18"/>
      <c r="H156" s="18"/>
      <c r="I156" s="18"/>
      <c r="J156" s="18" t="s">
        <v>11</v>
      </c>
      <c r="K156" s="18" t="s">
        <v>11</v>
      </c>
      <c r="L156" s="18" t="s">
        <v>11</v>
      </c>
      <c r="M156" s="18" t="s">
        <v>11</v>
      </c>
      <c r="N156" s="18" t="s">
        <v>11</v>
      </c>
      <c r="O156" s="27">
        <v>3001.71</v>
      </c>
      <c r="P156" s="81">
        <f t="shared" si="24"/>
        <v>800.45600000000002</v>
      </c>
    </row>
    <row r="157" spans="1:16" s="3" customFormat="1" ht="15" hidden="1" customHeight="1" x14ac:dyDescent="0.25">
      <c r="A157" s="17"/>
      <c r="B157" s="16" t="s">
        <v>50</v>
      </c>
      <c r="C157" s="16"/>
      <c r="D157" s="17" t="s">
        <v>9</v>
      </c>
      <c r="E157" s="16" t="s">
        <v>51</v>
      </c>
      <c r="F157" s="18"/>
      <c r="G157" s="18"/>
      <c r="H157" s="18"/>
      <c r="I157" s="18"/>
      <c r="J157" s="18" t="s">
        <v>11</v>
      </c>
      <c r="K157" s="18" t="s">
        <v>11</v>
      </c>
      <c r="L157" s="18" t="s">
        <v>11</v>
      </c>
      <c r="M157" s="18" t="s">
        <v>11</v>
      </c>
      <c r="N157" s="18" t="s">
        <v>11</v>
      </c>
      <c r="O157" s="27">
        <v>3001.71</v>
      </c>
      <c r="P157" s="81">
        <f t="shared" si="24"/>
        <v>800.45600000000002</v>
      </c>
    </row>
    <row r="158" spans="1:16" s="3" customFormat="1" ht="15" hidden="1" customHeight="1" x14ac:dyDescent="0.25">
      <c r="A158" s="17"/>
      <c r="B158" s="16" t="s">
        <v>52</v>
      </c>
      <c r="C158" s="16"/>
      <c r="D158" s="17" t="s">
        <v>9</v>
      </c>
      <c r="E158" s="16" t="s">
        <v>53</v>
      </c>
      <c r="F158" s="18"/>
      <c r="G158" s="18"/>
      <c r="H158" s="18"/>
      <c r="I158" s="18"/>
      <c r="J158" s="18" t="s">
        <v>11</v>
      </c>
      <c r="K158" s="18" t="s">
        <v>11</v>
      </c>
      <c r="L158" s="18" t="s">
        <v>11</v>
      </c>
      <c r="M158" s="18" t="s">
        <v>11</v>
      </c>
      <c r="N158" s="18" t="s">
        <v>11</v>
      </c>
      <c r="O158" s="27">
        <v>3001.71</v>
      </c>
      <c r="P158" s="81">
        <f t="shared" si="24"/>
        <v>800.45600000000002</v>
      </c>
    </row>
    <row r="159" spans="1:16" s="25" customFormat="1" ht="15" hidden="1" customHeight="1" x14ac:dyDescent="0.25">
      <c r="A159" s="33" t="s">
        <v>372</v>
      </c>
      <c r="B159" s="34" t="s">
        <v>54</v>
      </c>
      <c r="C159" s="34"/>
      <c r="D159" s="33" t="s">
        <v>9</v>
      </c>
      <c r="E159" s="34" t="s">
        <v>55</v>
      </c>
      <c r="F159" s="33">
        <f>SUM(F160:F161)</f>
        <v>1</v>
      </c>
      <c r="G159" s="33"/>
      <c r="H159" s="33"/>
      <c r="I159" s="33"/>
      <c r="J159" s="33">
        <f t="shared" ref="J159:K159" si="30">SUM(J160:J165)</f>
        <v>0</v>
      </c>
      <c r="K159" s="33">
        <f t="shared" si="30"/>
        <v>0</v>
      </c>
      <c r="L159" s="33">
        <f>SUM(L160:L161)</f>
        <v>0</v>
      </c>
      <c r="M159" s="33">
        <f t="shared" ref="M159:N159" si="31">SUM(M160:M165)</f>
        <v>0</v>
      </c>
      <c r="N159" s="33">
        <f t="shared" si="31"/>
        <v>0</v>
      </c>
      <c r="O159" s="27">
        <v>3001.71</v>
      </c>
      <c r="P159" s="81">
        <f t="shared" si="24"/>
        <v>800.45600000000002</v>
      </c>
    </row>
    <row r="160" spans="1:16" s="3" customFormat="1" ht="15" hidden="1" customHeight="1" x14ac:dyDescent="0.25">
      <c r="A160" s="18" t="s">
        <v>1</v>
      </c>
      <c r="B160" s="46" t="s">
        <v>198</v>
      </c>
      <c r="C160" s="47"/>
      <c r="D160" s="47"/>
      <c r="E160" s="48"/>
      <c r="F160" s="18"/>
      <c r="G160" s="18"/>
      <c r="H160" s="18"/>
      <c r="I160" s="18"/>
      <c r="J160" s="18"/>
      <c r="K160" s="18"/>
      <c r="L160" s="18"/>
      <c r="M160" s="18"/>
      <c r="N160" s="18"/>
      <c r="O160" s="27">
        <v>3001.71</v>
      </c>
      <c r="P160" s="81">
        <f t="shared" si="24"/>
        <v>800.45600000000002</v>
      </c>
    </row>
    <row r="161" spans="1:16" s="3" customFormat="1" ht="15" hidden="1" customHeight="1" x14ac:dyDescent="0.25">
      <c r="A161" s="17" t="s">
        <v>9</v>
      </c>
      <c r="B161" s="49" t="s">
        <v>269</v>
      </c>
      <c r="C161" s="50"/>
      <c r="D161" s="50"/>
      <c r="E161" s="51"/>
      <c r="F161" s="18">
        <v>1</v>
      </c>
      <c r="G161" s="18"/>
      <c r="H161" s="18"/>
      <c r="I161" s="18"/>
      <c r="J161" s="18"/>
      <c r="K161" s="18"/>
      <c r="L161" s="18"/>
      <c r="M161" s="18"/>
      <c r="N161" s="18"/>
      <c r="O161" s="27">
        <v>3001.71</v>
      </c>
      <c r="P161" s="81">
        <f t="shared" si="24"/>
        <v>800.45600000000002</v>
      </c>
    </row>
    <row r="162" spans="1:16" s="25" customFormat="1" ht="15" hidden="1" customHeight="1" x14ac:dyDescent="0.25">
      <c r="A162" s="33" t="s">
        <v>373</v>
      </c>
      <c r="B162" s="34" t="s">
        <v>56</v>
      </c>
      <c r="C162" s="34"/>
      <c r="D162" s="33" t="s">
        <v>9</v>
      </c>
      <c r="E162" s="34" t="s">
        <v>57</v>
      </c>
      <c r="F162" s="33">
        <f>SUM(F163:F165)</f>
        <v>1</v>
      </c>
      <c r="G162" s="33"/>
      <c r="H162" s="33"/>
      <c r="I162" s="33"/>
      <c r="J162" s="33">
        <f>SUM(J163:J168)</f>
        <v>0</v>
      </c>
      <c r="K162" s="33">
        <f>SUM(K163:K168)</f>
        <v>0</v>
      </c>
      <c r="L162" s="33">
        <f>SUM(L163:L165)</f>
        <v>0</v>
      </c>
      <c r="M162" s="33">
        <f>SUM(M163:M168)</f>
        <v>0</v>
      </c>
      <c r="N162" s="33">
        <f>SUM(N163:N168)</f>
        <v>0</v>
      </c>
      <c r="O162" s="27">
        <v>3001.71</v>
      </c>
      <c r="P162" s="81">
        <f t="shared" si="24"/>
        <v>800.45600000000002</v>
      </c>
    </row>
    <row r="163" spans="1:16" s="3" customFormat="1" ht="15" hidden="1" customHeight="1" x14ac:dyDescent="0.25">
      <c r="A163" s="18" t="s">
        <v>1</v>
      </c>
      <c r="B163" s="46" t="s">
        <v>198</v>
      </c>
      <c r="C163" s="47"/>
      <c r="D163" s="47"/>
      <c r="E163" s="48"/>
      <c r="F163" s="18"/>
      <c r="G163" s="18"/>
      <c r="H163" s="18"/>
      <c r="I163" s="18"/>
      <c r="J163" s="18"/>
      <c r="K163" s="18"/>
      <c r="L163" s="18"/>
      <c r="M163" s="18"/>
      <c r="N163" s="18"/>
      <c r="O163" s="27">
        <v>3001.71</v>
      </c>
      <c r="P163" s="81">
        <f t="shared" si="24"/>
        <v>800.45600000000002</v>
      </c>
    </row>
    <row r="164" spans="1:16" s="3" customFormat="1" ht="15" hidden="1" customHeight="1" x14ac:dyDescent="0.25">
      <c r="A164" s="17" t="s">
        <v>9</v>
      </c>
      <c r="B164" s="49" t="s">
        <v>320</v>
      </c>
      <c r="C164" s="50"/>
      <c r="D164" s="50"/>
      <c r="E164" s="51"/>
      <c r="F164" s="18">
        <v>1</v>
      </c>
      <c r="G164" s="18"/>
      <c r="H164" s="18"/>
      <c r="I164" s="18"/>
      <c r="J164" s="18"/>
      <c r="K164" s="18"/>
      <c r="L164" s="18"/>
      <c r="M164" s="18"/>
      <c r="N164" s="18"/>
      <c r="O164" s="27">
        <v>3001.71</v>
      </c>
      <c r="P164" s="81">
        <f t="shared" si="24"/>
        <v>800.45600000000002</v>
      </c>
    </row>
    <row r="165" spans="1:16" s="3" customFormat="1" ht="15" hidden="1" customHeight="1" x14ac:dyDescent="0.25">
      <c r="A165" s="17"/>
      <c r="B165" s="28" t="s">
        <v>207</v>
      </c>
      <c r="C165" s="28"/>
      <c r="D165" s="28" t="s">
        <v>207</v>
      </c>
      <c r="E165" s="28" t="s">
        <v>207</v>
      </c>
      <c r="F165" s="18"/>
      <c r="G165" s="18"/>
      <c r="H165" s="18"/>
      <c r="I165" s="18"/>
      <c r="J165" s="18" t="s">
        <v>11</v>
      </c>
      <c r="K165" s="18" t="s">
        <v>11</v>
      </c>
      <c r="L165" s="18"/>
      <c r="M165" s="18" t="s">
        <v>11</v>
      </c>
      <c r="N165" s="18" t="s">
        <v>11</v>
      </c>
      <c r="O165" s="27">
        <v>3001.71</v>
      </c>
      <c r="P165" s="81">
        <f t="shared" si="24"/>
        <v>800.45600000000002</v>
      </c>
    </row>
    <row r="166" spans="1:16" s="25" customFormat="1" ht="15" hidden="1" customHeight="1" x14ac:dyDescent="0.25">
      <c r="A166" s="33" t="s">
        <v>374</v>
      </c>
      <c r="B166" s="34" t="s">
        <v>58</v>
      </c>
      <c r="C166" s="34"/>
      <c r="D166" s="33" t="s">
        <v>12</v>
      </c>
      <c r="E166" s="34" t="s">
        <v>59</v>
      </c>
      <c r="F166" s="33">
        <f>SUM(F167:F182)</f>
        <v>14</v>
      </c>
      <c r="G166" s="33"/>
      <c r="H166" s="33"/>
      <c r="I166" s="33"/>
      <c r="J166" s="33">
        <f t="shared" ref="J166:K166" si="32">SUM(J167:J173)</f>
        <v>0</v>
      </c>
      <c r="K166" s="33">
        <f t="shared" si="32"/>
        <v>0</v>
      </c>
      <c r="L166" s="33">
        <f>SUM(L167:L182)</f>
        <v>1</v>
      </c>
      <c r="M166" s="33">
        <f t="shared" ref="M166:N166" si="33">SUM(M167:M173)</f>
        <v>0</v>
      </c>
      <c r="N166" s="33">
        <f t="shared" si="33"/>
        <v>0</v>
      </c>
      <c r="O166" s="27">
        <v>3001.71</v>
      </c>
      <c r="P166" s="81">
        <f t="shared" si="24"/>
        <v>800.45600000000002</v>
      </c>
    </row>
    <row r="167" spans="1:16" s="25" customFormat="1" ht="15" hidden="1" customHeight="1" x14ac:dyDescent="0.25">
      <c r="A167" s="18" t="s">
        <v>1</v>
      </c>
      <c r="B167" s="46" t="s">
        <v>198</v>
      </c>
      <c r="C167" s="47"/>
      <c r="D167" s="47"/>
      <c r="E167" s="48"/>
      <c r="F167" s="18"/>
      <c r="G167" s="18"/>
      <c r="H167" s="18"/>
      <c r="I167" s="18"/>
      <c r="J167" s="18"/>
      <c r="K167" s="18"/>
      <c r="L167" s="18"/>
      <c r="M167" s="18"/>
      <c r="N167" s="18"/>
      <c r="O167" s="27">
        <v>3001.71</v>
      </c>
      <c r="P167" s="81">
        <f t="shared" si="24"/>
        <v>800.45600000000002</v>
      </c>
    </row>
    <row r="168" spans="1:16" s="3" customFormat="1" ht="15" hidden="1" customHeight="1" x14ac:dyDescent="0.25">
      <c r="A168" s="17" t="s">
        <v>12</v>
      </c>
      <c r="B168" s="64" t="s">
        <v>325</v>
      </c>
      <c r="C168" s="65"/>
      <c r="D168" s="65"/>
      <c r="E168" s="66"/>
      <c r="F168" s="18">
        <v>1</v>
      </c>
      <c r="G168" s="18"/>
      <c r="H168" s="18"/>
      <c r="I168" s="18"/>
      <c r="J168" s="18"/>
      <c r="K168" s="18"/>
      <c r="L168" s="18"/>
      <c r="M168" s="18"/>
      <c r="N168" s="18"/>
      <c r="O168" s="27">
        <v>3001.71</v>
      </c>
      <c r="P168" s="81">
        <f t="shared" si="24"/>
        <v>800.45600000000002</v>
      </c>
    </row>
    <row r="169" spans="1:16" s="3" customFormat="1" ht="15" hidden="1" customHeight="1" x14ac:dyDescent="0.25">
      <c r="A169" s="17" t="s">
        <v>12</v>
      </c>
      <c r="B169" s="49" t="s">
        <v>323</v>
      </c>
      <c r="C169" s="50"/>
      <c r="D169" s="50"/>
      <c r="E169" s="51"/>
      <c r="F169" s="18">
        <v>1</v>
      </c>
      <c r="G169" s="18"/>
      <c r="H169" s="18"/>
      <c r="I169" s="18"/>
      <c r="J169" s="18"/>
      <c r="K169" s="18"/>
      <c r="L169" s="18"/>
      <c r="M169" s="18"/>
      <c r="N169" s="18"/>
      <c r="O169" s="27">
        <v>3001.71</v>
      </c>
      <c r="P169" s="81">
        <f t="shared" si="24"/>
        <v>800.45600000000002</v>
      </c>
    </row>
    <row r="170" spans="1:16" s="3" customFormat="1" ht="15" hidden="1" customHeight="1" x14ac:dyDescent="0.25">
      <c r="A170" s="17" t="s">
        <v>12</v>
      </c>
      <c r="B170" s="49" t="s">
        <v>330</v>
      </c>
      <c r="C170" s="50"/>
      <c r="D170" s="50"/>
      <c r="E170" s="51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3001.71</v>
      </c>
      <c r="P170" s="81">
        <f t="shared" si="24"/>
        <v>800.45600000000002</v>
      </c>
    </row>
    <row r="171" spans="1:16" s="3" customFormat="1" ht="15" hidden="1" customHeight="1" x14ac:dyDescent="0.25">
      <c r="A171" s="17" t="s">
        <v>12</v>
      </c>
      <c r="B171" s="49" t="s">
        <v>326</v>
      </c>
      <c r="C171" s="50"/>
      <c r="D171" s="50"/>
      <c r="E171" s="51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3001.71</v>
      </c>
      <c r="P171" s="81">
        <f t="shared" si="24"/>
        <v>800.45600000000002</v>
      </c>
    </row>
    <row r="172" spans="1:16" s="3" customFormat="1" ht="15" hidden="1" customHeight="1" x14ac:dyDescent="0.25">
      <c r="A172" s="17" t="s">
        <v>12</v>
      </c>
      <c r="B172" s="49" t="s">
        <v>324</v>
      </c>
      <c r="C172" s="50"/>
      <c r="D172" s="50"/>
      <c r="E172" s="51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3001.71</v>
      </c>
      <c r="P172" s="81">
        <f t="shared" si="24"/>
        <v>800.45600000000002</v>
      </c>
    </row>
    <row r="173" spans="1:16" s="3" customFormat="1" ht="15" hidden="1" customHeight="1" x14ac:dyDescent="0.25">
      <c r="A173" s="17" t="s">
        <v>12</v>
      </c>
      <c r="B173" s="49" t="s">
        <v>327</v>
      </c>
      <c r="C173" s="50"/>
      <c r="D173" s="50"/>
      <c r="E173" s="51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3001.71</v>
      </c>
      <c r="P173" s="81">
        <f t="shared" si="24"/>
        <v>800.45600000000002</v>
      </c>
    </row>
    <row r="174" spans="1:16" s="3" customFormat="1" ht="15" hidden="1" customHeight="1" x14ac:dyDescent="0.25">
      <c r="A174" s="17" t="s">
        <v>12</v>
      </c>
      <c r="B174" s="49" t="s">
        <v>322</v>
      </c>
      <c r="C174" s="50"/>
      <c r="D174" s="50"/>
      <c r="E174" s="51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3001.71</v>
      </c>
      <c r="P174" s="81">
        <f t="shared" si="24"/>
        <v>800.45600000000002</v>
      </c>
    </row>
    <row r="175" spans="1:16" s="3" customFormat="1" ht="15" hidden="1" customHeight="1" x14ac:dyDescent="0.25">
      <c r="A175" s="17" t="s">
        <v>12</v>
      </c>
      <c r="B175" s="49" t="s">
        <v>329</v>
      </c>
      <c r="C175" s="50"/>
      <c r="D175" s="50"/>
      <c r="E175" s="51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3001.71</v>
      </c>
      <c r="P175" s="81">
        <f t="shared" si="24"/>
        <v>800.45600000000002</v>
      </c>
    </row>
    <row r="176" spans="1:16" s="3" customFormat="1" ht="15" hidden="1" customHeight="1" x14ac:dyDescent="0.25">
      <c r="A176" s="17" t="s">
        <v>12</v>
      </c>
      <c r="B176" s="49" t="s">
        <v>424</v>
      </c>
      <c r="C176" s="50"/>
      <c r="D176" s="50"/>
      <c r="E176" s="51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3001.71</v>
      </c>
      <c r="P176" s="81">
        <f t="shared" si="24"/>
        <v>800.45600000000002</v>
      </c>
    </row>
    <row r="177" spans="1:16" s="3" customFormat="1" ht="15" hidden="1" customHeight="1" x14ac:dyDescent="0.25">
      <c r="A177" s="17" t="s">
        <v>12</v>
      </c>
      <c r="B177" s="49" t="s">
        <v>427</v>
      </c>
      <c r="C177" s="50"/>
      <c r="D177" s="50"/>
      <c r="E177" s="51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7">
        <v>3001.71</v>
      </c>
      <c r="P177" s="81">
        <f t="shared" si="24"/>
        <v>800.45600000000002</v>
      </c>
    </row>
    <row r="178" spans="1:16" s="3" customFormat="1" ht="15" hidden="1" customHeight="1" x14ac:dyDescent="0.25">
      <c r="A178" s="17" t="s">
        <v>12</v>
      </c>
      <c r="B178" s="49" t="s">
        <v>425</v>
      </c>
      <c r="C178" s="50"/>
      <c r="D178" s="50"/>
      <c r="E178" s="51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3001.71</v>
      </c>
      <c r="P178" s="81">
        <f t="shared" si="24"/>
        <v>800.45600000000002</v>
      </c>
    </row>
    <row r="179" spans="1:16" s="3" customFormat="1" ht="15" hidden="1" customHeight="1" x14ac:dyDescent="0.25">
      <c r="A179" s="17" t="s">
        <v>12</v>
      </c>
      <c r="B179" s="49" t="s">
        <v>331</v>
      </c>
      <c r="C179" s="50"/>
      <c r="D179" s="50"/>
      <c r="E179" s="51"/>
      <c r="F179" s="18">
        <v>0</v>
      </c>
      <c r="G179" s="18"/>
      <c r="H179" s="18"/>
      <c r="I179" s="18"/>
      <c r="J179" s="18"/>
      <c r="K179" s="18"/>
      <c r="L179" s="18">
        <v>1</v>
      </c>
      <c r="M179" s="18"/>
      <c r="N179" s="18"/>
      <c r="O179" s="27">
        <v>3001.71</v>
      </c>
      <c r="P179" s="81">
        <f t="shared" si="24"/>
        <v>800.45600000000002</v>
      </c>
    </row>
    <row r="180" spans="1:16" s="3" customFormat="1" ht="15" hidden="1" customHeight="1" x14ac:dyDescent="0.25">
      <c r="A180" s="17" t="s">
        <v>12</v>
      </c>
      <c r="B180" s="49" t="s">
        <v>332</v>
      </c>
      <c r="C180" s="50"/>
      <c r="D180" s="50"/>
      <c r="E180" s="51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3001.71</v>
      </c>
      <c r="P180" s="81">
        <f t="shared" si="24"/>
        <v>800.45600000000002</v>
      </c>
    </row>
    <row r="181" spans="1:16" s="3" customFormat="1" ht="15" hidden="1" customHeight="1" x14ac:dyDescent="0.25">
      <c r="A181" s="17" t="s">
        <v>12</v>
      </c>
      <c r="B181" s="49" t="s">
        <v>426</v>
      </c>
      <c r="C181" s="50"/>
      <c r="D181" s="50"/>
      <c r="E181" s="51"/>
      <c r="F181" s="18">
        <v>1</v>
      </c>
      <c r="G181" s="18"/>
      <c r="H181" s="18"/>
      <c r="I181" s="18"/>
      <c r="J181" s="18"/>
      <c r="K181" s="18"/>
      <c r="L181" s="18"/>
      <c r="M181" s="18"/>
      <c r="N181" s="18"/>
      <c r="O181" s="27">
        <v>3001.71</v>
      </c>
      <c r="P181" s="81">
        <f t="shared" si="24"/>
        <v>800.45600000000002</v>
      </c>
    </row>
    <row r="182" spans="1:16" s="3" customFormat="1" ht="15" hidden="1" customHeight="1" x14ac:dyDescent="0.25">
      <c r="A182" s="17" t="s">
        <v>12</v>
      </c>
      <c r="B182" s="49" t="s">
        <v>328</v>
      </c>
      <c r="C182" s="50"/>
      <c r="D182" s="50"/>
      <c r="E182" s="51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7">
        <v>3001.71</v>
      </c>
      <c r="P182" s="81">
        <f t="shared" si="24"/>
        <v>800.45600000000002</v>
      </c>
    </row>
    <row r="183" spans="1:16" s="25" customFormat="1" ht="15" hidden="1" customHeight="1" x14ac:dyDescent="0.25">
      <c r="A183" s="33" t="s">
        <v>375</v>
      </c>
      <c r="B183" s="34" t="s">
        <v>60</v>
      </c>
      <c r="C183" s="34"/>
      <c r="D183" s="33" t="s">
        <v>12</v>
      </c>
      <c r="E183" s="34" t="s">
        <v>61</v>
      </c>
      <c r="F183" s="33">
        <f>SUM(F184:F204)</f>
        <v>19</v>
      </c>
      <c r="G183" s="33"/>
      <c r="H183" s="33"/>
      <c r="I183" s="33"/>
      <c r="J183" s="33">
        <f t="shared" ref="J183:K183" si="34">SUM(J184:J189)</f>
        <v>0</v>
      </c>
      <c r="K183" s="33">
        <f t="shared" si="34"/>
        <v>0</v>
      </c>
      <c r="L183" s="33">
        <f>SUM(L184:L204)</f>
        <v>1</v>
      </c>
      <c r="M183" s="33">
        <f t="shared" ref="M183:N183" si="35">SUM(M184:M189)</f>
        <v>0</v>
      </c>
      <c r="N183" s="33">
        <f t="shared" si="35"/>
        <v>0</v>
      </c>
      <c r="O183" s="27">
        <v>3001.71</v>
      </c>
      <c r="P183" s="81">
        <f t="shared" ref="P183:P246" si="36">O183/30*8</f>
        <v>800.45600000000002</v>
      </c>
    </row>
    <row r="184" spans="1:16" s="25" customFormat="1" ht="15" hidden="1" customHeight="1" x14ac:dyDescent="0.25">
      <c r="A184" s="18" t="s">
        <v>1</v>
      </c>
      <c r="B184" s="46" t="s">
        <v>198</v>
      </c>
      <c r="C184" s="47"/>
      <c r="D184" s="47"/>
      <c r="E184" s="48"/>
      <c r="F184" s="18"/>
      <c r="G184" s="18"/>
      <c r="H184" s="18"/>
      <c r="I184" s="18"/>
      <c r="J184" s="18"/>
      <c r="K184" s="18"/>
      <c r="L184" s="18"/>
      <c r="M184" s="18"/>
      <c r="N184" s="18"/>
      <c r="O184" s="27">
        <v>3001.71</v>
      </c>
      <c r="P184" s="81">
        <f t="shared" si="36"/>
        <v>800.45600000000002</v>
      </c>
    </row>
    <row r="185" spans="1:16" s="3" customFormat="1" ht="15" hidden="1" customHeight="1" x14ac:dyDescent="0.25">
      <c r="A185" s="17" t="s">
        <v>12</v>
      </c>
      <c r="B185" s="49" t="s">
        <v>333</v>
      </c>
      <c r="C185" s="50"/>
      <c r="D185" s="50"/>
      <c r="E185" s="51"/>
      <c r="F185" s="18">
        <v>1</v>
      </c>
      <c r="G185" s="18"/>
      <c r="H185" s="18"/>
      <c r="I185" s="18"/>
      <c r="J185" s="18"/>
      <c r="K185" s="18"/>
      <c r="L185" s="18"/>
      <c r="M185" s="18"/>
      <c r="N185" s="18"/>
      <c r="O185" s="27">
        <v>3001.71</v>
      </c>
      <c r="P185" s="81">
        <f t="shared" si="36"/>
        <v>800.45600000000002</v>
      </c>
    </row>
    <row r="186" spans="1:16" s="3" customFormat="1" ht="15" hidden="1" customHeight="1" x14ac:dyDescent="0.25">
      <c r="A186" s="17" t="s">
        <v>12</v>
      </c>
      <c r="B186" s="49" t="s">
        <v>334</v>
      </c>
      <c r="C186" s="50"/>
      <c r="D186" s="50"/>
      <c r="E186" s="51"/>
      <c r="F186" s="18">
        <v>1</v>
      </c>
      <c r="G186" s="18"/>
      <c r="H186" s="18"/>
      <c r="I186" s="18"/>
      <c r="J186" s="18"/>
      <c r="K186" s="18"/>
      <c r="L186" s="18"/>
      <c r="M186" s="18"/>
      <c r="N186" s="18"/>
      <c r="O186" s="27">
        <v>3001.71</v>
      </c>
      <c r="P186" s="81">
        <f t="shared" si="36"/>
        <v>800.45600000000002</v>
      </c>
    </row>
    <row r="187" spans="1:16" s="3" customFormat="1" ht="15" hidden="1" customHeight="1" x14ac:dyDescent="0.25">
      <c r="A187" s="17" t="s">
        <v>12</v>
      </c>
      <c r="B187" s="49" t="s">
        <v>335</v>
      </c>
      <c r="C187" s="50"/>
      <c r="D187" s="50"/>
      <c r="E187" s="51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3001.71</v>
      </c>
      <c r="P187" s="81">
        <f t="shared" si="36"/>
        <v>800.45600000000002</v>
      </c>
    </row>
    <row r="188" spans="1:16" s="3" customFormat="1" ht="15" hidden="1" customHeight="1" x14ac:dyDescent="0.25">
      <c r="A188" s="17" t="s">
        <v>12</v>
      </c>
      <c r="B188" s="49" t="s">
        <v>336</v>
      </c>
      <c r="C188" s="50"/>
      <c r="D188" s="50"/>
      <c r="E188" s="51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3001.71</v>
      </c>
      <c r="P188" s="81">
        <f t="shared" si="36"/>
        <v>800.45600000000002</v>
      </c>
    </row>
    <row r="189" spans="1:16" s="3" customFormat="1" ht="15" hidden="1" customHeight="1" x14ac:dyDescent="0.25">
      <c r="A189" s="17" t="s">
        <v>12</v>
      </c>
      <c r="B189" s="49" t="s">
        <v>337</v>
      </c>
      <c r="C189" s="50"/>
      <c r="D189" s="50"/>
      <c r="E189" s="51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3001.71</v>
      </c>
      <c r="P189" s="81">
        <f t="shared" si="36"/>
        <v>800.45600000000002</v>
      </c>
    </row>
    <row r="190" spans="1:16" s="3" customFormat="1" ht="15" hidden="1" customHeight="1" x14ac:dyDescent="0.25">
      <c r="A190" s="17" t="s">
        <v>12</v>
      </c>
      <c r="B190" s="49" t="s">
        <v>338</v>
      </c>
      <c r="C190" s="50"/>
      <c r="D190" s="50"/>
      <c r="E190" s="51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3001.71</v>
      </c>
      <c r="P190" s="81">
        <f t="shared" si="36"/>
        <v>800.45600000000002</v>
      </c>
    </row>
    <row r="191" spans="1:16" s="3" customFormat="1" ht="15" hidden="1" customHeight="1" x14ac:dyDescent="0.25">
      <c r="A191" s="17" t="s">
        <v>12</v>
      </c>
      <c r="B191" s="49" t="s">
        <v>339</v>
      </c>
      <c r="C191" s="50"/>
      <c r="D191" s="50"/>
      <c r="E191" s="51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3001.71</v>
      </c>
      <c r="P191" s="81">
        <f t="shared" si="36"/>
        <v>800.45600000000002</v>
      </c>
    </row>
    <row r="192" spans="1:16" s="3" customFormat="1" ht="15" hidden="1" customHeight="1" x14ac:dyDescent="0.25">
      <c r="A192" s="17" t="s">
        <v>12</v>
      </c>
      <c r="B192" s="49" t="s">
        <v>340</v>
      </c>
      <c r="C192" s="50"/>
      <c r="D192" s="50"/>
      <c r="E192" s="51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3001.71</v>
      </c>
      <c r="P192" s="81">
        <f t="shared" si="36"/>
        <v>800.45600000000002</v>
      </c>
    </row>
    <row r="193" spans="1:16" s="3" customFormat="1" ht="15" hidden="1" customHeight="1" x14ac:dyDescent="0.25">
      <c r="A193" s="17" t="s">
        <v>12</v>
      </c>
      <c r="B193" s="49" t="s">
        <v>341</v>
      </c>
      <c r="C193" s="50"/>
      <c r="D193" s="50"/>
      <c r="E193" s="51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3001.71</v>
      </c>
      <c r="P193" s="81">
        <f t="shared" si="36"/>
        <v>800.45600000000002</v>
      </c>
    </row>
    <row r="194" spans="1:16" s="3" customFormat="1" ht="15" hidden="1" customHeight="1" x14ac:dyDescent="0.25">
      <c r="A194" s="17" t="s">
        <v>12</v>
      </c>
      <c r="B194" s="49" t="s">
        <v>342</v>
      </c>
      <c r="C194" s="50"/>
      <c r="D194" s="50"/>
      <c r="E194" s="51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3001.71</v>
      </c>
      <c r="P194" s="81">
        <f t="shared" si="36"/>
        <v>800.45600000000002</v>
      </c>
    </row>
    <row r="195" spans="1:16" s="3" customFormat="1" ht="15" hidden="1" customHeight="1" x14ac:dyDescent="0.25">
      <c r="A195" s="17" t="s">
        <v>12</v>
      </c>
      <c r="B195" s="49" t="s">
        <v>343</v>
      </c>
      <c r="C195" s="50"/>
      <c r="D195" s="50"/>
      <c r="E195" s="51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7">
        <v>3001.71</v>
      </c>
      <c r="P195" s="81">
        <f t="shared" si="36"/>
        <v>800.45600000000002</v>
      </c>
    </row>
    <row r="196" spans="1:16" s="3" customFormat="1" ht="15" hidden="1" customHeight="1" x14ac:dyDescent="0.25">
      <c r="A196" s="17" t="s">
        <v>12</v>
      </c>
      <c r="B196" s="49" t="s">
        <v>344</v>
      </c>
      <c r="C196" s="50"/>
      <c r="D196" s="50"/>
      <c r="E196" s="51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3001.71</v>
      </c>
      <c r="P196" s="81">
        <f t="shared" si="36"/>
        <v>800.45600000000002</v>
      </c>
    </row>
    <row r="197" spans="1:16" s="3" customFormat="1" ht="15" hidden="1" customHeight="1" x14ac:dyDescent="0.25">
      <c r="A197" s="17" t="s">
        <v>12</v>
      </c>
      <c r="B197" s="49" t="s">
        <v>345</v>
      </c>
      <c r="C197" s="50"/>
      <c r="D197" s="50"/>
      <c r="E197" s="51"/>
      <c r="F197" s="18">
        <v>0</v>
      </c>
      <c r="G197" s="18"/>
      <c r="H197" s="18"/>
      <c r="I197" s="18"/>
      <c r="J197" s="18"/>
      <c r="K197" s="18"/>
      <c r="L197" s="18">
        <v>1</v>
      </c>
      <c r="M197" s="18"/>
      <c r="N197" s="18"/>
      <c r="O197" s="27">
        <v>3001.71</v>
      </c>
      <c r="P197" s="81">
        <f t="shared" si="36"/>
        <v>800.45600000000002</v>
      </c>
    </row>
    <row r="198" spans="1:16" s="3" customFormat="1" ht="15" hidden="1" customHeight="1" x14ac:dyDescent="0.25">
      <c r="A198" s="17" t="s">
        <v>12</v>
      </c>
      <c r="B198" s="49" t="s">
        <v>346</v>
      </c>
      <c r="C198" s="50"/>
      <c r="D198" s="50"/>
      <c r="E198" s="51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3001.71</v>
      </c>
      <c r="P198" s="81">
        <f t="shared" si="36"/>
        <v>800.45600000000002</v>
      </c>
    </row>
    <row r="199" spans="1:16" s="3" customFormat="1" ht="15" hidden="1" customHeight="1" x14ac:dyDescent="0.25">
      <c r="A199" s="17" t="s">
        <v>12</v>
      </c>
      <c r="B199" s="49" t="s">
        <v>347</v>
      </c>
      <c r="C199" s="50"/>
      <c r="D199" s="50"/>
      <c r="E199" s="51"/>
      <c r="F199" s="18">
        <v>1</v>
      </c>
      <c r="G199" s="18"/>
      <c r="H199" s="18"/>
      <c r="I199" s="18"/>
      <c r="J199" s="18"/>
      <c r="K199" s="18"/>
      <c r="L199" s="18"/>
      <c r="M199" s="18"/>
      <c r="N199" s="18"/>
      <c r="O199" s="27">
        <v>3001.71</v>
      </c>
      <c r="P199" s="81">
        <f t="shared" si="36"/>
        <v>800.45600000000002</v>
      </c>
    </row>
    <row r="200" spans="1:16" s="3" customFormat="1" ht="15" hidden="1" customHeight="1" x14ac:dyDescent="0.25">
      <c r="A200" s="17" t="s">
        <v>12</v>
      </c>
      <c r="B200" s="49" t="s">
        <v>348</v>
      </c>
      <c r="C200" s="50"/>
      <c r="D200" s="50"/>
      <c r="E200" s="51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3001.71</v>
      </c>
      <c r="P200" s="81">
        <f t="shared" si="36"/>
        <v>800.45600000000002</v>
      </c>
    </row>
    <row r="201" spans="1:16" s="3" customFormat="1" ht="15" hidden="1" customHeight="1" x14ac:dyDescent="0.25">
      <c r="A201" s="17" t="s">
        <v>12</v>
      </c>
      <c r="B201" s="49" t="s">
        <v>349</v>
      </c>
      <c r="C201" s="50"/>
      <c r="D201" s="50"/>
      <c r="E201" s="51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3001.71</v>
      </c>
      <c r="P201" s="81">
        <f t="shared" si="36"/>
        <v>800.45600000000002</v>
      </c>
    </row>
    <row r="202" spans="1:16" s="3" customFormat="1" ht="15" hidden="1" customHeight="1" x14ac:dyDescent="0.25">
      <c r="A202" s="17" t="s">
        <v>12</v>
      </c>
      <c r="B202" s="49" t="s">
        <v>350</v>
      </c>
      <c r="C202" s="50"/>
      <c r="D202" s="50"/>
      <c r="E202" s="51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3001.71</v>
      </c>
      <c r="P202" s="81">
        <f t="shared" si="36"/>
        <v>800.45600000000002</v>
      </c>
    </row>
    <row r="203" spans="1:16" s="3" customFormat="1" ht="15" hidden="1" customHeight="1" x14ac:dyDescent="0.25">
      <c r="A203" s="17" t="s">
        <v>12</v>
      </c>
      <c r="B203" s="49" t="s">
        <v>351</v>
      </c>
      <c r="C203" s="50"/>
      <c r="D203" s="50"/>
      <c r="E203" s="51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7">
        <v>3001.71</v>
      </c>
      <c r="P203" s="81">
        <f t="shared" si="36"/>
        <v>800.45600000000002</v>
      </c>
    </row>
    <row r="204" spans="1:16" s="3" customFormat="1" ht="15" hidden="1" customHeight="1" x14ac:dyDescent="0.25">
      <c r="A204" s="17" t="s">
        <v>12</v>
      </c>
      <c r="B204" s="52" t="s">
        <v>352</v>
      </c>
      <c r="C204" s="53"/>
      <c r="D204" s="53"/>
      <c r="E204" s="54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7">
        <v>3001.71</v>
      </c>
      <c r="P204" s="81">
        <f t="shared" si="36"/>
        <v>800.45600000000002</v>
      </c>
    </row>
    <row r="205" spans="1:16" s="25" customFormat="1" ht="15" hidden="1" customHeight="1" x14ac:dyDescent="0.25">
      <c r="A205" s="33" t="s">
        <v>376</v>
      </c>
      <c r="B205" s="34" t="s">
        <v>62</v>
      </c>
      <c r="C205" s="34"/>
      <c r="D205" s="33" t="s">
        <v>9</v>
      </c>
      <c r="E205" s="34" t="s">
        <v>63</v>
      </c>
      <c r="F205" s="33">
        <f>SUM(F206:F207)</f>
        <v>1</v>
      </c>
      <c r="G205" s="33"/>
      <c r="H205" s="33"/>
      <c r="I205" s="33"/>
      <c r="J205" s="33">
        <f t="shared" ref="J205:N205" si="37">SUM(J206:J211)</f>
        <v>0</v>
      </c>
      <c r="K205" s="33">
        <f t="shared" si="37"/>
        <v>0</v>
      </c>
      <c r="L205" s="33">
        <f t="shared" si="37"/>
        <v>0</v>
      </c>
      <c r="M205" s="33">
        <f t="shared" si="37"/>
        <v>0</v>
      </c>
      <c r="N205" s="33">
        <f t="shared" si="37"/>
        <v>0</v>
      </c>
      <c r="O205" s="27">
        <v>3001.71</v>
      </c>
      <c r="P205" s="81">
        <f t="shared" si="36"/>
        <v>800.45600000000002</v>
      </c>
    </row>
    <row r="206" spans="1:16" s="3" customFormat="1" ht="15" hidden="1" customHeight="1" x14ac:dyDescent="0.25">
      <c r="A206" s="18" t="s">
        <v>1</v>
      </c>
      <c r="B206" s="46" t="s">
        <v>198</v>
      </c>
      <c r="C206" s="47"/>
      <c r="D206" s="47"/>
      <c r="E206" s="48"/>
      <c r="F206" s="18"/>
      <c r="G206" s="18"/>
      <c r="H206" s="18"/>
      <c r="I206" s="18"/>
      <c r="J206" s="18"/>
      <c r="K206" s="18"/>
      <c r="L206" s="18"/>
      <c r="M206" s="18"/>
      <c r="N206" s="18"/>
      <c r="O206" s="27">
        <v>3001.71</v>
      </c>
      <c r="P206" s="81">
        <f t="shared" si="36"/>
        <v>800.45600000000002</v>
      </c>
    </row>
    <row r="207" spans="1:16" s="3" customFormat="1" ht="15" hidden="1" customHeight="1" x14ac:dyDescent="0.25">
      <c r="A207" s="17" t="s">
        <v>9</v>
      </c>
      <c r="B207" s="49" t="s">
        <v>243</v>
      </c>
      <c r="C207" s="50"/>
      <c r="D207" s="50"/>
      <c r="E207" s="51"/>
      <c r="F207" s="18">
        <v>1</v>
      </c>
      <c r="G207" s="18"/>
      <c r="H207" s="18"/>
      <c r="I207" s="18"/>
      <c r="J207" s="18"/>
      <c r="K207" s="18"/>
      <c r="L207" s="18"/>
      <c r="M207" s="18"/>
      <c r="N207" s="18"/>
      <c r="O207" s="27">
        <v>3001.71</v>
      </c>
      <c r="P207" s="81">
        <f t="shared" si="36"/>
        <v>800.45600000000002</v>
      </c>
    </row>
    <row r="208" spans="1:16" s="25" customFormat="1" ht="15" hidden="1" customHeight="1" x14ac:dyDescent="0.25">
      <c r="A208" s="33" t="s">
        <v>377</v>
      </c>
      <c r="B208" s="34" t="s">
        <v>64</v>
      </c>
      <c r="C208" s="34"/>
      <c r="D208" s="33" t="s">
        <v>9</v>
      </c>
      <c r="E208" s="34" t="s">
        <v>65</v>
      </c>
      <c r="F208" s="33">
        <f>SUM(F209:F213)</f>
        <v>1</v>
      </c>
      <c r="G208" s="33"/>
      <c r="H208" s="33"/>
      <c r="I208" s="33"/>
      <c r="J208" s="33">
        <f t="shared" ref="J208:N208" si="38">SUM(J209:J214)</f>
        <v>0</v>
      </c>
      <c r="K208" s="33">
        <f t="shared" si="38"/>
        <v>0</v>
      </c>
      <c r="L208" s="33">
        <f t="shared" si="38"/>
        <v>0</v>
      </c>
      <c r="M208" s="33">
        <f t="shared" si="38"/>
        <v>0</v>
      </c>
      <c r="N208" s="33">
        <f t="shared" si="38"/>
        <v>0</v>
      </c>
      <c r="O208" s="27">
        <v>3001.71</v>
      </c>
      <c r="P208" s="81">
        <f t="shared" si="36"/>
        <v>800.45600000000002</v>
      </c>
    </row>
    <row r="209" spans="1:16" s="3" customFormat="1" ht="15" hidden="1" customHeight="1" x14ac:dyDescent="0.25">
      <c r="A209" s="18" t="s">
        <v>1</v>
      </c>
      <c r="B209" s="46" t="s">
        <v>198</v>
      </c>
      <c r="C209" s="47"/>
      <c r="D209" s="47"/>
      <c r="E209" s="48"/>
      <c r="F209" s="18"/>
      <c r="G209" s="18"/>
      <c r="H209" s="18"/>
      <c r="I209" s="18"/>
      <c r="J209" s="18"/>
      <c r="K209" s="18"/>
      <c r="L209" s="18"/>
      <c r="M209" s="18"/>
      <c r="N209" s="18"/>
      <c r="O209" s="27">
        <v>3001.71</v>
      </c>
      <c r="P209" s="81">
        <f t="shared" si="36"/>
        <v>800.45600000000002</v>
      </c>
    </row>
    <row r="210" spans="1:16" s="3" customFormat="1" ht="15" hidden="1" customHeight="1" x14ac:dyDescent="0.25">
      <c r="A210" s="17" t="s">
        <v>9</v>
      </c>
      <c r="B210" s="49" t="s">
        <v>211</v>
      </c>
      <c r="C210" s="50"/>
      <c r="D210" s="50"/>
      <c r="E210" s="51"/>
      <c r="F210" s="18">
        <v>1</v>
      </c>
      <c r="G210" s="18"/>
      <c r="H210" s="18"/>
      <c r="I210" s="18"/>
      <c r="J210" s="18"/>
      <c r="K210" s="18"/>
      <c r="L210" s="18"/>
      <c r="M210" s="18"/>
      <c r="N210" s="18"/>
      <c r="O210" s="27">
        <v>3001.71</v>
      </c>
      <c r="P210" s="81">
        <f t="shared" si="36"/>
        <v>800.45600000000002</v>
      </c>
    </row>
    <row r="211" spans="1:16" s="3" customFormat="1" ht="15" hidden="1" customHeight="1" x14ac:dyDescent="0.25">
      <c r="A211" s="17"/>
      <c r="B211" s="16" t="s">
        <v>66</v>
      </c>
      <c r="C211" s="16"/>
      <c r="D211" s="17" t="s">
        <v>9</v>
      </c>
      <c r="E211" s="16" t="s">
        <v>67</v>
      </c>
      <c r="F211" s="18"/>
      <c r="G211" s="18"/>
      <c r="H211" s="18"/>
      <c r="I211" s="18"/>
      <c r="J211" s="18" t="s">
        <v>11</v>
      </c>
      <c r="K211" s="18" t="s">
        <v>11</v>
      </c>
      <c r="L211" s="18" t="s">
        <v>11</v>
      </c>
      <c r="M211" s="18" t="s">
        <v>11</v>
      </c>
      <c r="N211" s="18" t="s">
        <v>11</v>
      </c>
      <c r="O211" s="27">
        <v>3001.71</v>
      </c>
      <c r="P211" s="81">
        <f t="shared" si="36"/>
        <v>800.45600000000002</v>
      </c>
    </row>
    <row r="212" spans="1:16" s="3" customFormat="1" ht="15" hidden="1" customHeight="1" x14ac:dyDescent="0.25">
      <c r="A212" s="17"/>
      <c r="B212" s="16" t="s">
        <v>68</v>
      </c>
      <c r="C212" s="16"/>
      <c r="D212" s="17" t="s">
        <v>9</v>
      </c>
      <c r="E212" s="16" t="s">
        <v>69</v>
      </c>
      <c r="F212" s="18"/>
      <c r="G212" s="18"/>
      <c r="H212" s="18"/>
      <c r="I212" s="18"/>
      <c r="J212" s="18" t="s">
        <v>11</v>
      </c>
      <c r="K212" s="18" t="s">
        <v>11</v>
      </c>
      <c r="L212" s="18" t="s">
        <v>11</v>
      </c>
      <c r="M212" s="18" t="s">
        <v>11</v>
      </c>
      <c r="N212" s="18" t="s">
        <v>11</v>
      </c>
      <c r="O212" s="27">
        <v>3001.71</v>
      </c>
      <c r="P212" s="81">
        <f t="shared" si="36"/>
        <v>800.45600000000002</v>
      </c>
    </row>
    <row r="213" spans="1:16" s="3" customFormat="1" ht="24" hidden="1" customHeight="1" x14ac:dyDescent="0.25">
      <c r="A213" s="17"/>
      <c r="B213" s="16" t="s">
        <v>70</v>
      </c>
      <c r="C213" s="16"/>
      <c r="D213" s="17" t="s">
        <v>9</v>
      </c>
      <c r="E213" s="16" t="s">
        <v>71</v>
      </c>
      <c r="F213" s="18"/>
      <c r="G213" s="18"/>
      <c r="H213" s="18"/>
      <c r="I213" s="18"/>
      <c r="J213" s="18" t="s">
        <v>11</v>
      </c>
      <c r="K213" s="18" t="s">
        <v>11</v>
      </c>
      <c r="L213" s="18" t="s">
        <v>11</v>
      </c>
      <c r="M213" s="18" t="s">
        <v>11</v>
      </c>
      <c r="N213" s="18" t="s">
        <v>11</v>
      </c>
      <c r="O213" s="27">
        <v>3001.71</v>
      </c>
      <c r="P213" s="81">
        <f t="shared" si="36"/>
        <v>800.45600000000002</v>
      </c>
    </row>
    <row r="214" spans="1:16" s="3" customFormat="1" ht="15" hidden="1" customHeight="1" x14ac:dyDescent="0.25">
      <c r="A214" s="17"/>
      <c r="B214" s="16" t="s">
        <v>72</v>
      </c>
      <c r="C214" s="16"/>
      <c r="D214" s="17" t="s">
        <v>9</v>
      </c>
      <c r="E214" s="16" t="s">
        <v>73</v>
      </c>
      <c r="F214" s="18"/>
      <c r="G214" s="18"/>
      <c r="H214" s="18"/>
      <c r="I214" s="18"/>
      <c r="J214" s="18" t="s">
        <v>11</v>
      </c>
      <c r="K214" s="18" t="s">
        <v>11</v>
      </c>
      <c r="L214" s="18" t="s">
        <v>11</v>
      </c>
      <c r="M214" s="18" t="s">
        <v>11</v>
      </c>
      <c r="N214" s="18" t="s">
        <v>11</v>
      </c>
      <c r="O214" s="27">
        <v>3001.71</v>
      </c>
      <c r="P214" s="81">
        <f t="shared" si="36"/>
        <v>800.45600000000002</v>
      </c>
    </row>
    <row r="215" spans="1:16" s="25" customFormat="1" ht="24" hidden="1" customHeight="1" x14ac:dyDescent="0.25">
      <c r="A215" s="33" t="s">
        <v>378</v>
      </c>
      <c r="B215" s="34" t="s">
        <v>74</v>
      </c>
      <c r="C215" s="34"/>
      <c r="D215" s="33" t="s">
        <v>9</v>
      </c>
      <c r="E215" s="34" t="s">
        <v>379</v>
      </c>
      <c r="F215" s="33">
        <f>SUM(F216:F220)</f>
        <v>1</v>
      </c>
      <c r="G215" s="33"/>
      <c r="H215" s="33"/>
      <c r="I215" s="33"/>
      <c r="J215" s="33">
        <f t="shared" ref="J215:N215" si="39">SUM(J216:J221)</f>
        <v>0</v>
      </c>
      <c r="K215" s="33">
        <f t="shared" si="39"/>
        <v>0</v>
      </c>
      <c r="L215" s="33">
        <f t="shared" si="39"/>
        <v>0</v>
      </c>
      <c r="M215" s="33">
        <f t="shared" si="39"/>
        <v>0</v>
      </c>
      <c r="N215" s="33">
        <f t="shared" si="39"/>
        <v>0</v>
      </c>
      <c r="O215" s="27">
        <v>3001.71</v>
      </c>
      <c r="P215" s="81">
        <f t="shared" si="36"/>
        <v>800.45600000000002</v>
      </c>
    </row>
    <row r="216" spans="1:16" s="3" customFormat="1" ht="15" hidden="1" customHeight="1" x14ac:dyDescent="0.25">
      <c r="A216" s="18" t="s">
        <v>1</v>
      </c>
      <c r="B216" s="46" t="s">
        <v>198</v>
      </c>
      <c r="C216" s="47"/>
      <c r="D216" s="47"/>
      <c r="E216" s="48"/>
      <c r="F216" s="18"/>
      <c r="G216" s="18"/>
      <c r="H216" s="18"/>
      <c r="I216" s="18"/>
      <c r="J216" s="18"/>
      <c r="K216" s="18"/>
      <c r="L216" s="18"/>
      <c r="M216" s="18"/>
      <c r="N216" s="18"/>
      <c r="O216" s="27">
        <v>3001.71</v>
      </c>
      <c r="P216" s="81">
        <f t="shared" si="36"/>
        <v>800.45600000000002</v>
      </c>
    </row>
    <row r="217" spans="1:16" s="3" customFormat="1" ht="15" hidden="1" customHeight="1" x14ac:dyDescent="0.25">
      <c r="A217" s="17" t="s">
        <v>9</v>
      </c>
      <c r="B217" s="49" t="s">
        <v>263</v>
      </c>
      <c r="C217" s="50"/>
      <c r="D217" s="50"/>
      <c r="E217" s="51"/>
      <c r="F217" s="18">
        <v>1</v>
      </c>
      <c r="G217" s="18"/>
      <c r="H217" s="18"/>
      <c r="I217" s="18"/>
      <c r="J217" s="18"/>
      <c r="K217" s="18"/>
      <c r="L217" s="18"/>
      <c r="M217" s="18"/>
      <c r="N217" s="18"/>
      <c r="O217" s="27">
        <v>3001.71</v>
      </c>
      <c r="P217" s="81">
        <f t="shared" si="36"/>
        <v>800.45600000000002</v>
      </c>
    </row>
    <row r="218" spans="1:16" s="3" customFormat="1" ht="15" hidden="1" customHeight="1" x14ac:dyDescent="0.25">
      <c r="A218" s="17"/>
      <c r="B218" s="16" t="s">
        <v>75</v>
      </c>
      <c r="C218" s="16"/>
      <c r="D218" s="17" t="s">
        <v>9</v>
      </c>
      <c r="E218" s="16" t="s">
        <v>76</v>
      </c>
      <c r="F218" s="18"/>
      <c r="G218" s="18"/>
      <c r="H218" s="18"/>
      <c r="I218" s="18"/>
      <c r="J218" s="18" t="s">
        <v>11</v>
      </c>
      <c r="K218" s="18" t="s">
        <v>11</v>
      </c>
      <c r="L218" s="18" t="s">
        <v>11</v>
      </c>
      <c r="M218" s="18" t="s">
        <v>11</v>
      </c>
      <c r="N218" s="18" t="s">
        <v>11</v>
      </c>
      <c r="O218" s="27">
        <v>3001.71</v>
      </c>
      <c r="P218" s="81">
        <f t="shared" si="36"/>
        <v>800.45600000000002</v>
      </c>
    </row>
    <row r="219" spans="1:16" s="3" customFormat="1" ht="15" hidden="1" customHeight="1" x14ac:dyDescent="0.25">
      <c r="A219" s="17"/>
      <c r="B219" s="16" t="s">
        <v>77</v>
      </c>
      <c r="C219" s="16"/>
      <c r="D219" s="17" t="s">
        <v>9</v>
      </c>
      <c r="E219" s="16" t="s">
        <v>78</v>
      </c>
      <c r="F219" s="18"/>
      <c r="G219" s="18"/>
      <c r="H219" s="18"/>
      <c r="I219" s="18"/>
      <c r="J219" s="18" t="s">
        <v>11</v>
      </c>
      <c r="K219" s="18" t="s">
        <v>11</v>
      </c>
      <c r="L219" s="18" t="s">
        <v>11</v>
      </c>
      <c r="M219" s="18" t="s">
        <v>11</v>
      </c>
      <c r="N219" s="18" t="s">
        <v>11</v>
      </c>
      <c r="O219" s="27">
        <v>3001.71</v>
      </c>
      <c r="P219" s="81">
        <f t="shared" si="36"/>
        <v>800.45600000000002</v>
      </c>
    </row>
    <row r="220" spans="1:16" s="3" customFormat="1" ht="15" hidden="1" customHeight="1" x14ac:dyDescent="0.25">
      <c r="A220" s="17"/>
      <c r="B220" s="16" t="s">
        <v>79</v>
      </c>
      <c r="C220" s="16"/>
      <c r="D220" s="17" t="s">
        <v>9</v>
      </c>
      <c r="E220" s="16" t="s">
        <v>80</v>
      </c>
      <c r="F220" s="18"/>
      <c r="G220" s="18"/>
      <c r="H220" s="18"/>
      <c r="I220" s="18"/>
      <c r="J220" s="18" t="s">
        <v>11</v>
      </c>
      <c r="K220" s="18" t="s">
        <v>11</v>
      </c>
      <c r="L220" s="18" t="s">
        <v>11</v>
      </c>
      <c r="M220" s="18" t="s">
        <v>11</v>
      </c>
      <c r="N220" s="18" t="s">
        <v>11</v>
      </c>
      <c r="O220" s="27">
        <v>3001.71</v>
      </c>
      <c r="P220" s="81">
        <f t="shared" si="36"/>
        <v>800.45600000000002</v>
      </c>
    </row>
    <row r="221" spans="1:16" s="25" customFormat="1" ht="15" hidden="1" customHeight="1" x14ac:dyDescent="0.25">
      <c r="A221" s="33" t="s">
        <v>380</v>
      </c>
      <c r="B221" s="34" t="s">
        <v>81</v>
      </c>
      <c r="C221" s="34"/>
      <c r="D221" s="33" t="s">
        <v>9</v>
      </c>
      <c r="E221" s="34" t="s">
        <v>391</v>
      </c>
      <c r="F221" s="33">
        <f>SUM(F222:F225)</f>
        <v>1</v>
      </c>
      <c r="G221" s="33"/>
      <c r="H221" s="33"/>
      <c r="I221" s="33"/>
      <c r="J221" s="33">
        <f t="shared" ref="J221:N221" si="40">SUM(J222:J227)</f>
        <v>0</v>
      </c>
      <c r="K221" s="33">
        <f t="shared" si="40"/>
        <v>0</v>
      </c>
      <c r="L221" s="33">
        <f t="shared" si="40"/>
        <v>0</v>
      </c>
      <c r="M221" s="33">
        <f t="shared" si="40"/>
        <v>0</v>
      </c>
      <c r="N221" s="33">
        <f t="shared" si="40"/>
        <v>0</v>
      </c>
      <c r="O221" s="27">
        <v>3001.71</v>
      </c>
      <c r="P221" s="81">
        <f t="shared" si="36"/>
        <v>800.45600000000002</v>
      </c>
    </row>
    <row r="222" spans="1:16" s="3" customFormat="1" ht="15" hidden="1" customHeight="1" x14ac:dyDescent="0.25">
      <c r="A222" s="18" t="s">
        <v>1</v>
      </c>
      <c r="B222" s="46" t="s">
        <v>198</v>
      </c>
      <c r="C222" s="47"/>
      <c r="D222" s="47"/>
      <c r="E222" s="48"/>
      <c r="F222" s="18"/>
      <c r="G222" s="18"/>
      <c r="H222" s="18"/>
      <c r="I222" s="18"/>
      <c r="J222" s="18"/>
      <c r="K222" s="18"/>
      <c r="L222" s="18"/>
      <c r="M222" s="18"/>
      <c r="N222" s="18"/>
      <c r="O222" s="27">
        <v>3001.71</v>
      </c>
      <c r="P222" s="81">
        <f t="shared" si="36"/>
        <v>800.45600000000002</v>
      </c>
    </row>
    <row r="223" spans="1:16" s="3" customFormat="1" ht="15" hidden="1" customHeight="1" x14ac:dyDescent="0.25">
      <c r="A223" s="17" t="s">
        <v>9</v>
      </c>
      <c r="B223" s="49" t="s">
        <v>246</v>
      </c>
      <c r="C223" s="50"/>
      <c r="D223" s="50"/>
      <c r="E223" s="51"/>
      <c r="F223" s="18">
        <v>1</v>
      </c>
      <c r="G223" s="18"/>
      <c r="H223" s="18"/>
      <c r="I223" s="18"/>
      <c r="J223" s="18"/>
      <c r="K223" s="18"/>
      <c r="L223" s="18"/>
      <c r="M223" s="18"/>
      <c r="N223" s="18"/>
      <c r="O223" s="27">
        <v>3001.71</v>
      </c>
      <c r="P223" s="81">
        <f t="shared" si="36"/>
        <v>800.45600000000002</v>
      </c>
    </row>
    <row r="224" spans="1:16" s="3" customFormat="1" ht="15" hidden="1" customHeight="1" x14ac:dyDescent="0.25">
      <c r="A224" s="17"/>
      <c r="B224" s="16" t="s">
        <v>82</v>
      </c>
      <c r="C224" s="16"/>
      <c r="D224" s="17" t="s">
        <v>9</v>
      </c>
      <c r="E224" s="16" t="s">
        <v>83</v>
      </c>
      <c r="F224" s="18"/>
      <c r="G224" s="18"/>
      <c r="H224" s="18"/>
      <c r="I224" s="18"/>
      <c r="J224" s="18" t="s">
        <v>11</v>
      </c>
      <c r="K224" s="18" t="s">
        <v>11</v>
      </c>
      <c r="L224" s="18" t="s">
        <v>11</v>
      </c>
      <c r="M224" s="18" t="s">
        <v>11</v>
      </c>
      <c r="N224" s="18" t="s">
        <v>11</v>
      </c>
      <c r="O224" s="27">
        <v>3001.71</v>
      </c>
      <c r="P224" s="81">
        <f t="shared" si="36"/>
        <v>800.45600000000002</v>
      </c>
    </row>
    <row r="225" spans="1:16" s="3" customFormat="1" ht="15" hidden="1" customHeight="1" x14ac:dyDescent="0.25">
      <c r="A225" s="17"/>
      <c r="B225" s="16" t="s">
        <v>84</v>
      </c>
      <c r="C225" s="16"/>
      <c r="D225" s="17" t="s">
        <v>9</v>
      </c>
      <c r="E225" s="16" t="s">
        <v>85</v>
      </c>
      <c r="F225" s="18"/>
      <c r="G225" s="18"/>
      <c r="H225" s="18"/>
      <c r="I225" s="18"/>
      <c r="J225" s="18" t="s">
        <v>11</v>
      </c>
      <c r="K225" s="18" t="s">
        <v>11</v>
      </c>
      <c r="L225" s="18" t="s">
        <v>11</v>
      </c>
      <c r="M225" s="18" t="s">
        <v>11</v>
      </c>
      <c r="N225" s="18" t="s">
        <v>11</v>
      </c>
      <c r="O225" s="27">
        <v>3001.71</v>
      </c>
      <c r="P225" s="81">
        <f t="shared" si="36"/>
        <v>800.45600000000002</v>
      </c>
    </row>
    <row r="226" spans="1:16" s="25" customFormat="1" ht="14.45" hidden="1" customHeight="1" x14ac:dyDescent="0.25">
      <c r="A226" s="33" t="s">
        <v>381</v>
      </c>
      <c r="B226" s="34" t="s">
        <v>86</v>
      </c>
      <c r="C226" s="34"/>
      <c r="D226" s="33" t="s">
        <v>9</v>
      </c>
      <c r="E226" s="34" t="s">
        <v>454</v>
      </c>
      <c r="F226" s="33">
        <f t="shared" ref="F226:N226" si="41">SUM(F227:F228)</f>
        <v>1</v>
      </c>
      <c r="G226" s="33"/>
      <c r="H226" s="33"/>
      <c r="I226" s="33"/>
      <c r="J226" s="33">
        <f t="shared" si="41"/>
        <v>0</v>
      </c>
      <c r="K226" s="33">
        <f t="shared" si="41"/>
        <v>0</v>
      </c>
      <c r="L226" s="33">
        <f t="shared" si="41"/>
        <v>0</v>
      </c>
      <c r="M226" s="33">
        <f t="shared" si="41"/>
        <v>0</v>
      </c>
      <c r="N226" s="33">
        <f t="shared" si="41"/>
        <v>0</v>
      </c>
      <c r="O226" s="27">
        <v>3001.71</v>
      </c>
      <c r="P226" s="81">
        <f t="shared" si="36"/>
        <v>800.45600000000002</v>
      </c>
    </row>
    <row r="227" spans="1:16" s="3" customFormat="1" ht="15" hidden="1" customHeight="1" x14ac:dyDescent="0.25">
      <c r="A227" s="18" t="s">
        <v>1</v>
      </c>
      <c r="B227" s="46" t="s">
        <v>198</v>
      </c>
      <c r="C227" s="47"/>
      <c r="D227" s="47"/>
      <c r="E227" s="48"/>
      <c r="F227" s="18"/>
      <c r="G227" s="18"/>
      <c r="H227" s="18"/>
      <c r="I227" s="18"/>
      <c r="J227" s="18"/>
      <c r="K227" s="18"/>
      <c r="L227" s="18"/>
      <c r="M227" s="18"/>
      <c r="N227" s="18"/>
      <c r="O227" s="27">
        <v>3001.71</v>
      </c>
      <c r="P227" s="81">
        <f t="shared" si="36"/>
        <v>800.45600000000002</v>
      </c>
    </row>
    <row r="228" spans="1:16" s="3" customFormat="1" ht="15" hidden="1" customHeight="1" x14ac:dyDescent="0.25">
      <c r="A228" s="17" t="s">
        <v>9</v>
      </c>
      <c r="B228" s="49" t="s">
        <v>292</v>
      </c>
      <c r="C228" s="50"/>
      <c r="D228" s="50"/>
      <c r="E228" s="51"/>
      <c r="F228" s="18">
        <v>1</v>
      </c>
      <c r="G228" s="18"/>
      <c r="H228" s="18"/>
      <c r="I228" s="18"/>
      <c r="J228" s="18"/>
      <c r="K228" s="18"/>
      <c r="L228" s="18"/>
      <c r="M228" s="18"/>
      <c r="N228" s="18"/>
      <c r="O228" s="27">
        <v>3001.71</v>
      </c>
      <c r="P228" s="81">
        <f t="shared" si="36"/>
        <v>800.45600000000002</v>
      </c>
    </row>
    <row r="229" spans="1:16" s="3" customFormat="1" ht="15" hidden="1" customHeight="1" x14ac:dyDescent="0.25">
      <c r="A229" s="17"/>
      <c r="B229" s="16" t="s">
        <v>87</v>
      </c>
      <c r="C229" s="16"/>
      <c r="D229" s="17" t="s">
        <v>9</v>
      </c>
      <c r="E229" s="16" t="s">
        <v>88</v>
      </c>
      <c r="F229" s="18"/>
      <c r="G229" s="18"/>
      <c r="H229" s="18"/>
      <c r="I229" s="18"/>
      <c r="J229" s="18" t="s">
        <v>11</v>
      </c>
      <c r="K229" s="18" t="s">
        <v>11</v>
      </c>
      <c r="L229" s="18" t="s">
        <v>11</v>
      </c>
      <c r="M229" s="18" t="s">
        <v>11</v>
      </c>
      <c r="N229" s="18" t="s">
        <v>11</v>
      </c>
      <c r="O229" s="27">
        <v>3001.71</v>
      </c>
      <c r="P229" s="81">
        <f t="shared" si="36"/>
        <v>800.45600000000002</v>
      </c>
    </row>
    <row r="230" spans="1:16" s="25" customFormat="1" ht="15" hidden="1" customHeight="1" x14ac:dyDescent="0.25">
      <c r="A230" s="33" t="s">
        <v>382</v>
      </c>
      <c r="B230" s="34" t="s">
        <v>89</v>
      </c>
      <c r="C230" s="34"/>
      <c r="D230" s="33" t="s">
        <v>9</v>
      </c>
      <c r="E230" s="34" t="s">
        <v>90</v>
      </c>
      <c r="F230" s="33">
        <f>SUM(F231:F235)</f>
        <v>4</v>
      </c>
      <c r="G230" s="33"/>
      <c r="H230" s="33"/>
      <c r="I230" s="33"/>
      <c r="J230" s="33">
        <f t="shared" ref="J230:N230" si="42">SUM(J231:J236)</f>
        <v>0</v>
      </c>
      <c r="K230" s="33">
        <f t="shared" si="42"/>
        <v>0</v>
      </c>
      <c r="L230" s="33">
        <f t="shared" si="42"/>
        <v>0</v>
      </c>
      <c r="M230" s="33">
        <f t="shared" si="42"/>
        <v>0</v>
      </c>
      <c r="N230" s="33">
        <f t="shared" si="42"/>
        <v>0</v>
      </c>
      <c r="O230" s="27">
        <v>3001.71</v>
      </c>
      <c r="P230" s="81">
        <f t="shared" si="36"/>
        <v>800.45600000000002</v>
      </c>
    </row>
    <row r="231" spans="1:16" s="3" customFormat="1" ht="15" hidden="1" customHeight="1" x14ac:dyDescent="0.25">
      <c r="A231" s="18" t="s">
        <v>1</v>
      </c>
      <c r="B231" s="46" t="s">
        <v>198</v>
      </c>
      <c r="C231" s="47"/>
      <c r="D231" s="47"/>
      <c r="E231" s="48"/>
      <c r="F231" s="18"/>
      <c r="G231" s="18"/>
      <c r="H231" s="18"/>
      <c r="I231" s="18"/>
      <c r="J231" s="18"/>
      <c r="K231" s="18"/>
      <c r="L231" s="18"/>
      <c r="M231" s="18"/>
      <c r="N231" s="18"/>
      <c r="O231" s="27">
        <v>3001.71</v>
      </c>
      <c r="P231" s="81">
        <f t="shared" si="36"/>
        <v>800.45600000000002</v>
      </c>
    </row>
    <row r="232" spans="1:16" s="3" customFormat="1" ht="15" hidden="1" customHeight="1" x14ac:dyDescent="0.25">
      <c r="A232" s="17" t="s">
        <v>9</v>
      </c>
      <c r="B232" s="60" t="s">
        <v>250</v>
      </c>
      <c r="C232" s="61"/>
      <c r="D232" s="61"/>
      <c r="E232" s="62"/>
      <c r="F232" s="18">
        <v>1</v>
      </c>
      <c r="G232" s="18"/>
      <c r="H232" s="18"/>
      <c r="I232" s="18"/>
      <c r="J232" s="18"/>
      <c r="K232" s="18"/>
      <c r="L232" s="18"/>
      <c r="M232" s="18"/>
      <c r="N232" s="18"/>
      <c r="O232" s="27">
        <v>3001.71</v>
      </c>
      <c r="P232" s="81">
        <f t="shared" si="36"/>
        <v>800.45600000000002</v>
      </c>
    </row>
    <row r="233" spans="1:16" s="3" customFormat="1" ht="15" hidden="1" customHeight="1" x14ac:dyDescent="0.25">
      <c r="A233" s="17" t="s">
        <v>9</v>
      </c>
      <c r="B233" s="49" t="s">
        <v>253</v>
      </c>
      <c r="C233" s="50"/>
      <c r="D233" s="50"/>
      <c r="E233" s="51"/>
      <c r="F233" s="18">
        <v>1</v>
      </c>
      <c r="G233" s="18"/>
      <c r="H233" s="18"/>
      <c r="I233" s="18"/>
      <c r="J233" s="18"/>
      <c r="K233" s="18"/>
      <c r="L233" s="18"/>
      <c r="M233" s="18"/>
      <c r="N233" s="18"/>
      <c r="O233" s="27">
        <v>3001.71</v>
      </c>
      <c r="P233" s="81">
        <f t="shared" si="36"/>
        <v>800.45600000000002</v>
      </c>
    </row>
    <row r="234" spans="1:16" s="3" customFormat="1" ht="15" hidden="1" customHeight="1" x14ac:dyDescent="0.25">
      <c r="A234" s="17" t="s">
        <v>9</v>
      </c>
      <c r="B234" s="49" t="s">
        <v>252</v>
      </c>
      <c r="C234" s="50"/>
      <c r="D234" s="50"/>
      <c r="E234" s="51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7">
        <v>3001.71</v>
      </c>
      <c r="P234" s="81">
        <f t="shared" si="36"/>
        <v>800.45600000000002</v>
      </c>
    </row>
    <row r="235" spans="1:16" s="3" customFormat="1" ht="15" hidden="1" customHeight="1" x14ac:dyDescent="0.25">
      <c r="A235" s="17" t="s">
        <v>9</v>
      </c>
      <c r="B235" s="49" t="s">
        <v>251</v>
      </c>
      <c r="C235" s="50"/>
      <c r="D235" s="50"/>
      <c r="E235" s="51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7">
        <v>3001.71</v>
      </c>
      <c r="P235" s="81">
        <f t="shared" si="36"/>
        <v>800.45600000000002</v>
      </c>
    </row>
    <row r="236" spans="1:16" s="3" customFormat="1" ht="15" hidden="1" customHeight="1" x14ac:dyDescent="0.25">
      <c r="A236" s="17"/>
      <c r="B236" s="16" t="s">
        <v>91</v>
      </c>
      <c r="C236" s="16"/>
      <c r="D236" s="17" t="s">
        <v>9</v>
      </c>
      <c r="E236" s="16" t="s">
        <v>92</v>
      </c>
      <c r="F236" s="18"/>
      <c r="G236" s="18"/>
      <c r="H236" s="18"/>
      <c r="I236" s="18"/>
      <c r="J236" s="18" t="s">
        <v>11</v>
      </c>
      <c r="K236" s="18" t="s">
        <v>11</v>
      </c>
      <c r="L236" s="18" t="s">
        <v>11</v>
      </c>
      <c r="M236" s="18" t="s">
        <v>11</v>
      </c>
      <c r="N236" s="18" t="s">
        <v>11</v>
      </c>
      <c r="O236" s="27">
        <v>3001.71</v>
      </c>
      <c r="P236" s="81">
        <f t="shared" si="36"/>
        <v>800.45600000000002</v>
      </c>
    </row>
    <row r="237" spans="1:16" s="25" customFormat="1" ht="14.45" hidden="1" customHeight="1" x14ac:dyDescent="0.25">
      <c r="A237" s="33" t="s">
        <v>383</v>
      </c>
      <c r="B237" s="34" t="s">
        <v>455</v>
      </c>
      <c r="C237" s="34"/>
      <c r="D237" s="33" t="s">
        <v>9</v>
      </c>
      <c r="E237" s="34" t="s">
        <v>93</v>
      </c>
      <c r="F237" s="33">
        <f>SUM(F238:F242)</f>
        <v>1</v>
      </c>
      <c r="G237" s="33"/>
      <c r="H237" s="33"/>
      <c r="I237" s="33"/>
      <c r="J237" s="33">
        <f t="shared" ref="J237:N237" si="43">SUM(J238:J243)</f>
        <v>0</v>
      </c>
      <c r="K237" s="33">
        <f t="shared" si="43"/>
        <v>0</v>
      </c>
      <c r="L237" s="33">
        <f t="shared" si="43"/>
        <v>0</v>
      </c>
      <c r="M237" s="33">
        <f t="shared" si="43"/>
        <v>0</v>
      </c>
      <c r="N237" s="33">
        <f t="shared" si="43"/>
        <v>0</v>
      </c>
      <c r="O237" s="27">
        <v>3001.71</v>
      </c>
      <c r="P237" s="81">
        <f t="shared" si="36"/>
        <v>800.45600000000002</v>
      </c>
    </row>
    <row r="238" spans="1:16" s="3" customFormat="1" ht="15" hidden="1" customHeight="1" x14ac:dyDescent="0.25">
      <c r="A238" s="18" t="s">
        <v>1</v>
      </c>
      <c r="B238" s="46" t="s">
        <v>198</v>
      </c>
      <c r="C238" s="47"/>
      <c r="D238" s="47"/>
      <c r="E238" s="48"/>
      <c r="F238" s="18"/>
      <c r="G238" s="18"/>
      <c r="H238" s="18"/>
      <c r="I238" s="18"/>
      <c r="J238" s="18"/>
      <c r="K238" s="18"/>
      <c r="L238" s="18"/>
      <c r="M238" s="18"/>
      <c r="N238" s="18"/>
      <c r="O238" s="27">
        <v>3001.71</v>
      </c>
      <c r="P238" s="81">
        <f t="shared" si="36"/>
        <v>800.45600000000002</v>
      </c>
    </row>
    <row r="239" spans="1:16" s="3" customFormat="1" ht="15" hidden="1" customHeight="1" x14ac:dyDescent="0.25">
      <c r="A239" s="17" t="s">
        <v>9</v>
      </c>
      <c r="B239" s="49" t="s">
        <v>258</v>
      </c>
      <c r="C239" s="50"/>
      <c r="D239" s="50"/>
      <c r="E239" s="51"/>
      <c r="F239" s="18">
        <v>1</v>
      </c>
      <c r="G239" s="18"/>
      <c r="H239" s="18"/>
      <c r="I239" s="18"/>
      <c r="J239" s="18"/>
      <c r="K239" s="18"/>
      <c r="L239" s="18"/>
      <c r="M239" s="18"/>
      <c r="N239" s="18"/>
      <c r="O239" s="27">
        <v>3001.71</v>
      </c>
      <c r="P239" s="81">
        <f t="shared" si="36"/>
        <v>800.45600000000002</v>
      </c>
    </row>
    <row r="240" spans="1:16" s="3" customFormat="1" ht="15" hidden="1" customHeight="1" x14ac:dyDescent="0.25">
      <c r="A240" s="17"/>
      <c r="B240" s="16" t="s">
        <v>94</v>
      </c>
      <c r="C240" s="16"/>
      <c r="D240" s="17" t="s">
        <v>9</v>
      </c>
      <c r="E240" s="16" t="s">
        <v>95</v>
      </c>
      <c r="F240" s="18"/>
      <c r="G240" s="18"/>
      <c r="H240" s="18"/>
      <c r="I240" s="18"/>
      <c r="J240" s="18" t="s">
        <v>11</v>
      </c>
      <c r="K240" s="18" t="s">
        <v>11</v>
      </c>
      <c r="L240" s="18" t="s">
        <v>11</v>
      </c>
      <c r="M240" s="18" t="s">
        <v>11</v>
      </c>
      <c r="N240" s="18" t="s">
        <v>11</v>
      </c>
      <c r="O240" s="27">
        <v>3001.71</v>
      </c>
      <c r="P240" s="81">
        <f t="shared" si="36"/>
        <v>800.45600000000002</v>
      </c>
    </row>
    <row r="241" spans="1:16" s="3" customFormat="1" ht="15" hidden="1" customHeight="1" x14ac:dyDescent="0.25">
      <c r="A241" s="17"/>
      <c r="B241" s="16" t="s">
        <v>96</v>
      </c>
      <c r="C241" s="16"/>
      <c r="D241" s="17" t="s">
        <v>9</v>
      </c>
      <c r="E241" s="16" t="s">
        <v>97</v>
      </c>
      <c r="F241" s="18"/>
      <c r="G241" s="18"/>
      <c r="H241" s="18"/>
      <c r="I241" s="18"/>
      <c r="J241" s="18" t="s">
        <v>11</v>
      </c>
      <c r="K241" s="18" t="s">
        <v>11</v>
      </c>
      <c r="L241" s="18" t="s">
        <v>11</v>
      </c>
      <c r="M241" s="18" t="s">
        <v>11</v>
      </c>
      <c r="N241" s="18" t="s">
        <v>11</v>
      </c>
      <c r="O241" s="27">
        <v>3001.71</v>
      </c>
      <c r="P241" s="81">
        <f t="shared" si="36"/>
        <v>800.45600000000002</v>
      </c>
    </row>
    <row r="242" spans="1:16" s="3" customFormat="1" ht="15" hidden="1" customHeight="1" x14ac:dyDescent="0.25">
      <c r="A242" s="17"/>
      <c r="B242" s="16" t="s">
        <v>98</v>
      </c>
      <c r="C242" s="16"/>
      <c r="D242" s="17" t="s">
        <v>9</v>
      </c>
      <c r="E242" s="16" t="s">
        <v>99</v>
      </c>
      <c r="F242" s="18"/>
      <c r="G242" s="18"/>
      <c r="H242" s="18"/>
      <c r="I242" s="18"/>
      <c r="J242" s="18" t="s">
        <v>11</v>
      </c>
      <c r="K242" s="18" t="s">
        <v>11</v>
      </c>
      <c r="L242" s="18" t="s">
        <v>11</v>
      </c>
      <c r="M242" s="18" t="s">
        <v>11</v>
      </c>
      <c r="N242" s="18" t="s">
        <v>11</v>
      </c>
      <c r="O242" s="27">
        <v>3001.71</v>
      </c>
      <c r="P242" s="81">
        <f t="shared" si="36"/>
        <v>800.45600000000002</v>
      </c>
    </row>
    <row r="243" spans="1:16" s="3" customFormat="1" ht="15" hidden="1" customHeight="1" x14ac:dyDescent="0.25">
      <c r="A243" s="17"/>
      <c r="B243" s="16" t="s">
        <v>100</v>
      </c>
      <c r="C243" s="16"/>
      <c r="D243" s="17" t="s">
        <v>9</v>
      </c>
      <c r="E243" s="16" t="s">
        <v>101</v>
      </c>
      <c r="F243" s="18"/>
      <c r="G243" s="18"/>
      <c r="H243" s="18"/>
      <c r="I243" s="18"/>
      <c r="J243" s="18" t="s">
        <v>11</v>
      </c>
      <c r="K243" s="18" t="s">
        <v>11</v>
      </c>
      <c r="L243" s="18" t="s">
        <v>11</v>
      </c>
      <c r="M243" s="18" t="s">
        <v>11</v>
      </c>
      <c r="N243" s="18" t="s">
        <v>11</v>
      </c>
      <c r="O243" s="27">
        <v>3001.71</v>
      </c>
      <c r="P243" s="81">
        <f t="shared" si="36"/>
        <v>800.45600000000002</v>
      </c>
    </row>
    <row r="244" spans="1:16" s="25" customFormat="1" ht="15" hidden="1" customHeight="1" x14ac:dyDescent="0.25">
      <c r="A244" s="33" t="s">
        <v>384</v>
      </c>
      <c r="B244" s="34" t="s">
        <v>102</v>
      </c>
      <c r="C244" s="34"/>
      <c r="D244" s="33" t="s">
        <v>9</v>
      </c>
      <c r="E244" s="34" t="s">
        <v>103</v>
      </c>
      <c r="F244" s="33">
        <f>SUM(F245:F246)</f>
        <v>1</v>
      </c>
      <c r="G244" s="33"/>
      <c r="H244" s="33"/>
      <c r="I244" s="33"/>
      <c r="J244" s="33">
        <f t="shared" ref="J244:N244" si="44">SUM(J245:J250)</f>
        <v>0</v>
      </c>
      <c r="K244" s="33">
        <f t="shared" si="44"/>
        <v>0</v>
      </c>
      <c r="L244" s="33">
        <f t="shared" si="44"/>
        <v>0</v>
      </c>
      <c r="M244" s="33">
        <f t="shared" si="44"/>
        <v>0</v>
      </c>
      <c r="N244" s="33">
        <f t="shared" si="44"/>
        <v>0</v>
      </c>
      <c r="O244" s="27">
        <v>3001.71</v>
      </c>
      <c r="P244" s="81">
        <f t="shared" si="36"/>
        <v>800.45600000000002</v>
      </c>
    </row>
    <row r="245" spans="1:16" s="3" customFormat="1" ht="15" hidden="1" customHeight="1" x14ac:dyDescent="0.25">
      <c r="A245" s="18" t="s">
        <v>1</v>
      </c>
      <c r="B245" s="46" t="s">
        <v>198</v>
      </c>
      <c r="C245" s="47"/>
      <c r="D245" s="47"/>
      <c r="E245" s="48"/>
      <c r="F245" s="18"/>
      <c r="G245" s="18"/>
      <c r="H245" s="18"/>
      <c r="I245" s="18"/>
      <c r="J245" s="18"/>
      <c r="K245" s="18"/>
      <c r="L245" s="18"/>
      <c r="M245" s="18"/>
      <c r="N245" s="18"/>
      <c r="O245" s="27">
        <v>3001.71</v>
      </c>
      <c r="P245" s="81">
        <f t="shared" si="36"/>
        <v>800.45600000000002</v>
      </c>
    </row>
    <row r="246" spans="1:16" s="3" customFormat="1" ht="15" hidden="1" customHeight="1" x14ac:dyDescent="0.25">
      <c r="A246" s="17" t="s">
        <v>9</v>
      </c>
      <c r="B246" s="49" t="s">
        <v>212</v>
      </c>
      <c r="C246" s="50"/>
      <c r="D246" s="50"/>
      <c r="E246" s="51"/>
      <c r="F246" s="18">
        <v>1</v>
      </c>
      <c r="G246" s="18"/>
      <c r="H246" s="18"/>
      <c r="I246" s="18"/>
      <c r="J246" s="18"/>
      <c r="K246" s="18"/>
      <c r="L246" s="18"/>
      <c r="M246" s="18"/>
      <c r="N246" s="18"/>
      <c r="O246" s="27">
        <v>3001.71</v>
      </c>
      <c r="P246" s="81">
        <f t="shared" si="36"/>
        <v>800.45600000000002</v>
      </c>
    </row>
    <row r="247" spans="1:16" s="3" customFormat="1" ht="15" hidden="1" customHeight="1" x14ac:dyDescent="0.25">
      <c r="A247" s="17"/>
      <c r="B247" s="16" t="s">
        <v>104</v>
      </c>
      <c r="C247" s="16"/>
      <c r="D247" s="17" t="s">
        <v>9</v>
      </c>
      <c r="E247" s="16" t="s">
        <v>59</v>
      </c>
      <c r="F247" s="18"/>
      <c r="G247" s="18"/>
      <c r="H247" s="18"/>
      <c r="I247" s="18"/>
      <c r="J247" s="18" t="s">
        <v>11</v>
      </c>
      <c r="K247" s="18" t="s">
        <v>11</v>
      </c>
      <c r="L247" s="18" t="s">
        <v>11</v>
      </c>
      <c r="M247" s="18" t="s">
        <v>11</v>
      </c>
      <c r="N247" s="18" t="s">
        <v>11</v>
      </c>
      <c r="O247" s="27">
        <v>3001.71</v>
      </c>
      <c r="P247" s="81">
        <f t="shared" ref="P247:P310" si="45">O247/30*8</f>
        <v>800.45600000000002</v>
      </c>
    </row>
    <row r="248" spans="1:16" s="3" customFormat="1" ht="15" hidden="1" customHeight="1" x14ac:dyDescent="0.25">
      <c r="A248" s="17"/>
      <c r="B248" s="16" t="s">
        <v>105</v>
      </c>
      <c r="C248" s="16"/>
      <c r="D248" s="17" t="s">
        <v>9</v>
      </c>
      <c r="E248" s="16" t="s">
        <v>106</v>
      </c>
      <c r="F248" s="18"/>
      <c r="G248" s="18"/>
      <c r="H248" s="18"/>
      <c r="I248" s="18"/>
      <c r="J248" s="18" t="s">
        <v>11</v>
      </c>
      <c r="K248" s="18" t="s">
        <v>11</v>
      </c>
      <c r="L248" s="18" t="s">
        <v>11</v>
      </c>
      <c r="M248" s="18" t="s">
        <v>11</v>
      </c>
      <c r="N248" s="18" t="s">
        <v>11</v>
      </c>
      <c r="O248" s="27">
        <v>3001.71</v>
      </c>
      <c r="P248" s="81">
        <f t="shared" si="45"/>
        <v>800.45600000000002</v>
      </c>
    </row>
    <row r="249" spans="1:16" s="25" customFormat="1" ht="14.45" hidden="1" customHeight="1" x14ac:dyDescent="0.25">
      <c r="A249" s="33" t="s">
        <v>385</v>
      </c>
      <c r="B249" s="34" t="s">
        <v>107</v>
      </c>
      <c r="C249" s="34"/>
      <c r="D249" s="33" t="s">
        <v>9</v>
      </c>
      <c r="E249" s="34" t="s">
        <v>456</v>
      </c>
      <c r="F249" s="33">
        <f>SUM(F250:F251)</f>
        <v>1</v>
      </c>
      <c r="G249" s="33"/>
      <c r="H249" s="33"/>
      <c r="I249" s="33"/>
      <c r="J249" s="33">
        <f t="shared" ref="J249:N249" si="46">SUM(J250:J255)</f>
        <v>0</v>
      </c>
      <c r="K249" s="33">
        <f t="shared" si="46"/>
        <v>0</v>
      </c>
      <c r="L249" s="33">
        <f t="shared" si="46"/>
        <v>0</v>
      </c>
      <c r="M249" s="33">
        <f t="shared" si="46"/>
        <v>0</v>
      </c>
      <c r="N249" s="33">
        <f t="shared" si="46"/>
        <v>0</v>
      </c>
      <c r="O249" s="27">
        <v>3001.71</v>
      </c>
      <c r="P249" s="81">
        <f t="shared" si="45"/>
        <v>800.45600000000002</v>
      </c>
    </row>
    <row r="250" spans="1:16" s="3" customFormat="1" ht="15" hidden="1" customHeight="1" x14ac:dyDescent="0.25">
      <c r="A250" s="18" t="s">
        <v>1</v>
      </c>
      <c r="B250" s="46" t="s">
        <v>198</v>
      </c>
      <c r="C250" s="47"/>
      <c r="D250" s="47"/>
      <c r="E250" s="48"/>
      <c r="F250" s="18"/>
      <c r="G250" s="18"/>
      <c r="H250" s="18"/>
      <c r="I250" s="18"/>
      <c r="J250" s="18"/>
      <c r="K250" s="18"/>
      <c r="L250" s="18"/>
      <c r="M250" s="18"/>
      <c r="N250" s="18"/>
      <c r="O250" s="27">
        <v>3001.71</v>
      </c>
      <c r="P250" s="81">
        <f t="shared" si="45"/>
        <v>800.45600000000002</v>
      </c>
    </row>
    <row r="251" spans="1:16" s="3" customFormat="1" ht="15" hidden="1" customHeight="1" x14ac:dyDescent="0.25">
      <c r="A251" s="17" t="s">
        <v>9</v>
      </c>
      <c r="B251" s="49" t="s">
        <v>259</v>
      </c>
      <c r="C251" s="50"/>
      <c r="D251" s="50"/>
      <c r="E251" s="51"/>
      <c r="F251" s="18">
        <v>1</v>
      </c>
      <c r="G251" s="18"/>
      <c r="H251" s="18"/>
      <c r="I251" s="18"/>
      <c r="J251" s="18"/>
      <c r="K251" s="18"/>
      <c r="L251" s="18"/>
      <c r="M251" s="18"/>
      <c r="N251" s="18"/>
      <c r="O251" s="27">
        <v>3001.71</v>
      </c>
      <c r="P251" s="81">
        <f t="shared" si="45"/>
        <v>800.45600000000002</v>
      </c>
    </row>
    <row r="252" spans="1:16" s="25" customFormat="1" ht="14.45" hidden="1" customHeight="1" x14ac:dyDescent="0.25">
      <c r="A252" s="33" t="s">
        <v>386</v>
      </c>
      <c r="B252" s="34" t="s">
        <v>108</v>
      </c>
      <c r="C252" s="34"/>
      <c r="D252" s="33" t="s">
        <v>9</v>
      </c>
      <c r="E252" s="34" t="s">
        <v>457</v>
      </c>
      <c r="F252" s="33">
        <f>SUM(F253:F254)</f>
        <v>1</v>
      </c>
      <c r="G252" s="33"/>
      <c r="H252" s="33"/>
      <c r="I252" s="33"/>
      <c r="J252" s="33">
        <f t="shared" ref="J252:N252" si="47">SUM(J253:J258)</f>
        <v>0</v>
      </c>
      <c r="K252" s="33">
        <f t="shared" si="47"/>
        <v>0</v>
      </c>
      <c r="L252" s="33">
        <f t="shared" si="47"/>
        <v>0</v>
      </c>
      <c r="M252" s="33">
        <f t="shared" si="47"/>
        <v>0</v>
      </c>
      <c r="N252" s="33">
        <f t="shared" si="47"/>
        <v>0</v>
      </c>
      <c r="O252" s="27">
        <v>3001.71</v>
      </c>
      <c r="P252" s="81">
        <f t="shared" si="45"/>
        <v>800.45600000000002</v>
      </c>
    </row>
    <row r="253" spans="1:16" s="3" customFormat="1" ht="15" hidden="1" customHeight="1" x14ac:dyDescent="0.25">
      <c r="A253" s="18" t="s">
        <v>1</v>
      </c>
      <c r="B253" s="46" t="s">
        <v>198</v>
      </c>
      <c r="C253" s="47"/>
      <c r="D253" s="47"/>
      <c r="E253" s="48"/>
      <c r="F253" s="18"/>
      <c r="G253" s="18"/>
      <c r="H253" s="18"/>
      <c r="I253" s="18"/>
      <c r="J253" s="18"/>
      <c r="K253" s="18"/>
      <c r="L253" s="18"/>
      <c r="M253" s="18"/>
      <c r="N253" s="18"/>
      <c r="O253" s="27">
        <v>3001.71</v>
      </c>
      <c r="P253" s="81">
        <f t="shared" si="45"/>
        <v>800.45600000000002</v>
      </c>
    </row>
    <row r="254" spans="1:16" s="3" customFormat="1" ht="15" hidden="1" customHeight="1" x14ac:dyDescent="0.25">
      <c r="A254" s="17" t="s">
        <v>9</v>
      </c>
      <c r="B254" s="49" t="s">
        <v>305</v>
      </c>
      <c r="C254" s="50"/>
      <c r="D254" s="50"/>
      <c r="E254" s="51"/>
      <c r="F254" s="18">
        <v>1</v>
      </c>
      <c r="G254" s="18"/>
      <c r="H254" s="18"/>
      <c r="I254" s="18"/>
      <c r="J254" s="18"/>
      <c r="K254" s="18"/>
      <c r="L254" s="18"/>
      <c r="M254" s="18"/>
      <c r="N254" s="18"/>
      <c r="O254" s="27">
        <v>3001.71</v>
      </c>
      <c r="P254" s="81">
        <f t="shared" si="45"/>
        <v>800.45600000000002</v>
      </c>
    </row>
    <row r="255" spans="1:16" s="3" customFormat="1" ht="15" hidden="1" customHeight="1" x14ac:dyDescent="0.25">
      <c r="A255" s="17"/>
      <c r="B255" s="16" t="s">
        <v>109</v>
      </c>
      <c r="C255" s="16"/>
      <c r="D255" s="17" t="s">
        <v>9</v>
      </c>
      <c r="E255" s="16" t="s">
        <v>110</v>
      </c>
      <c r="F255" s="18"/>
      <c r="G255" s="18"/>
      <c r="H255" s="18"/>
      <c r="I255" s="18"/>
      <c r="J255" s="18" t="s">
        <v>11</v>
      </c>
      <c r="K255" s="18" t="s">
        <v>11</v>
      </c>
      <c r="L255" s="18" t="s">
        <v>11</v>
      </c>
      <c r="M255" s="18" t="s">
        <v>11</v>
      </c>
      <c r="N255" s="18" t="s">
        <v>11</v>
      </c>
      <c r="O255" s="27">
        <v>3001.71</v>
      </c>
      <c r="P255" s="81">
        <f t="shared" si="45"/>
        <v>800.45600000000002</v>
      </c>
    </row>
    <row r="256" spans="1:16" s="3" customFormat="1" ht="15" hidden="1" customHeight="1" x14ac:dyDescent="0.25">
      <c r="A256" s="17"/>
      <c r="B256" s="16" t="s">
        <v>111</v>
      </c>
      <c r="C256" s="16"/>
      <c r="D256" s="17" t="s">
        <v>9</v>
      </c>
      <c r="E256" s="16" t="s">
        <v>112</v>
      </c>
      <c r="F256" s="18"/>
      <c r="G256" s="18"/>
      <c r="H256" s="18"/>
      <c r="I256" s="18"/>
      <c r="J256" s="18" t="s">
        <v>11</v>
      </c>
      <c r="K256" s="18" t="s">
        <v>11</v>
      </c>
      <c r="L256" s="18" t="s">
        <v>11</v>
      </c>
      <c r="M256" s="18" t="s">
        <v>11</v>
      </c>
      <c r="N256" s="18" t="s">
        <v>11</v>
      </c>
      <c r="O256" s="27">
        <v>3001.71</v>
      </c>
      <c r="P256" s="81">
        <f t="shared" si="45"/>
        <v>800.45600000000002</v>
      </c>
    </row>
    <row r="257" spans="1:16" s="3" customFormat="1" ht="15" hidden="1" customHeight="1" x14ac:dyDescent="0.25">
      <c r="A257" s="17"/>
      <c r="B257" s="16" t="s">
        <v>113</v>
      </c>
      <c r="C257" s="16"/>
      <c r="D257" s="17" t="s">
        <v>9</v>
      </c>
      <c r="E257" s="16" t="s">
        <v>114</v>
      </c>
      <c r="F257" s="18"/>
      <c r="G257" s="18"/>
      <c r="H257" s="18"/>
      <c r="I257" s="18"/>
      <c r="J257" s="18" t="s">
        <v>11</v>
      </c>
      <c r="K257" s="18" t="s">
        <v>11</v>
      </c>
      <c r="L257" s="18" t="s">
        <v>11</v>
      </c>
      <c r="M257" s="18" t="s">
        <v>11</v>
      </c>
      <c r="N257" s="18" t="s">
        <v>11</v>
      </c>
      <c r="O257" s="27">
        <v>3001.71</v>
      </c>
      <c r="P257" s="81">
        <f t="shared" si="45"/>
        <v>800.45600000000002</v>
      </c>
    </row>
    <row r="258" spans="1:16" s="3" customFormat="1" ht="15" hidden="1" customHeight="1" x14ac:dyDescent="0.25">
      <c r="A258" s="17"/>
      <c r="B258" s="16" t="s">
        <v>115</v>
      </c>
      <c r="C258" s="16"/>
      <c r="D258" s="17" t="s">
        <v>9</v>
      </c>
      <c r="E258" s="16" t="s">
        <v>116</v>
      </c>
      <c r="F258" s="18"/>
      <c r="G258" s="18"/>
      <c r="H258" s="18"/>
      <c r="I258" s="18"/>
      <c r="J258" s="18" t="s">
        <v>11</v>
      </c>
      <c r="K258" s="18" t="s">
        <v>11</v>
      </c>
      <c r="L258" s="18" t="s">
        <v>11</v>
      </c>
      <c r="M258" s="18" t="s">
        <v>11</v>
      </c>
      <c r="N258" s="18" t="s">
        <v>11</v>
      </c>
      <c r="O258" s="27">
        <v>3001.71</v>
      </c>
      <c r="P258" s="81">
        <f t="shared" si="45"/>
        <v>800.45600000000002</v>
      </c>
    </row>
    <row r="259" spans="1:16" s="3" customFormat="1" ht="15" hidden="1" customHeight="1" x14ac:dyDescent="0.25">
      <c r="A259" s="17"/>
      <c r="B259" s="16" t="s">
        <v>117</v>
      </c>
      <c r="C259" s="16"/>
      <c r="D259" s="17" t="s">
        <v>9</v>
      </c>
      <c r="E259" s="16" t="s">
        <v>118</v>
      </c>
      <c r="F259" s="18"/>
      <c r="G259" s="18"/>
      <c r="H259" s="18"/>
      <c r="I259" s="18"/>
      <c r="J259" s="18" t="s">
        <v>11</v>
      </c>
      <c r="K259" s="18" t="s">
        <v>11</v>
      </c>
      <c r="L259" s="18" t="s">
        <v>11</v>
      </c>
      <c r="M259" s="18" t="s">
        <v>11</v>
      </c>
      <c r="N259" s="18" t="s">
        <v>11</v>
      </c>
      <c r="O259" s="27">
        <v>3001.71</v>
      </c>
      <c r="P259" s="81">
        <f t="shared" si="45"/>
        <v>800.45600000000002</v>
      </c>
    </row>
    <row r="260" spans="1:16" s="3" customFormat="1" ht="15" hidden="1" customHeight="1" x14ac:dyDescent="0.25">
      <c r="A260" s="17"/>
      <c r="B260" s="16" t="s">
        <v>119</v>
      </c>
      <c r="C260" s="16"/>
      <c r="D260" s="17" t="s">
        <v>9</v>
      </c>
      <c r="E260" s="16" t="s">
        <v>120</v>
      </c>
      <c r="F260" s="18"/>
      <c r="G260" s="18"/>
      <c r="H260" s="18"/>
      <c r="I260" s="18"/>
      <c r="J260" s="18" t="s">
        <v>11</v>
      </c>
      <c r="K260" s="18" t="s">
        <v>11</v>
      </c>
      <c r="L260" s="18" t="s">
        <v>11</v>
      </c>
      <c r="M260" s="18" t="s">
        <v>11</v>
      </c>
      <c r="N260" s="18" t="s">
        <v>11</v>
      </c>
      <c r="O260" s="27">
        <v>3001.71</v>
      </c>
      <c r="P260" s="81">
        <f t="shared" si="45"/>
        <v>800.45600000000002</v>
      </c>
    </row>
    <row r="261" spans="1:16" s="3" customFormat="1" ht="15" hidden="1" customHeight="1" x14ac:dyDescent="0.25">
      <c r="A261" s="17"/>
      <c r="B261" s="16" t="s">
        <v>121</v>
      </c>
      <c r="C261" s="16"/>
      <c r="D261" s="17" t="s">
        <v>9</v>
      </c>
      <c r="E261" s="16" t="s">
        <v>122</v>
      </c>
      <c r="F261" s="18"/>
      <c r="G261" s="18"/>
      <c r="H261" s="18"/>
      <c r="I261" s="18"/>
      <c r="J261" s="18" t="s">
        <v>11</v>
      </c>
      <c r="K261" s="18" t="s">
        <v>11</v>
      </c>
      <c r="L261" s="18" t="s">
        <v>11</v>
      </c>
      <c r="M261" s="18" t="s">
        <v>11</v>
      </c>
      <c r="N261" s="18" t="s">
        <v>11</v>
      </c>
      <c r="O261" s="27">
        <v>3001.71</v>
      </c>
      <c r="P261" s="81">
        <f t="shared" si="45"/>
        <v>800.45600000000002</v>
      </c>
    </row>
    <row r="262" spans="1:16" s="25" customFormat="1" ht="15" hidden="1" customHeight="1" x14ac:dyDescent="0.25">
      <c r="A262" s="36" t="s">
        <v>387</v>
      </c>
      <c r="B262" s="34" t="s">
        <v>123</v>
      </c>
      <c r="C262" s="34"/>
      <c r="D262" s="33" t="s">
        <v>9</v>
      </c>
      <c r="E262" s="34" t="s">
        <v>124</v>
      </c>
      <c r="F262" s="33">
        <f>SUM(F263:F264)</f>
        <v>1</v>
      </c>
      <c r="G262" s="33"/>
      <c r="H262" s="33"/>
      <c r="I262" s="33"/>
      <c r="J262" s="33">
        <f t="shared" ref="J262:N262" si="48">SUM(J263:J264)</f>
        <v>0</v>
      </c>
      <c r="K262" s="33">
        <f t="shared" si="48"/>
        <v>0</v>
      </c>
      <c r="L262" s="33">
        <f t="shared" si="48"/>
        <v>0</v>
      </c>
      <c r="M262" s="33">
        <f t="shared" si="48"/>
        <v>0</v>
      </c>
      <c r="N262" s="33">
        <f t="shared" si="48"/>
        <v>0</v>
      </c>
      <c r="O262" s="27">
        <v>3001.71</v>
      </c>
      <c r="P262" s="81">
        <f t="shared" si="45"/>
        <v>800.45600000000002</v>
      </c>
    </row>
    <row r="263" spans="1:16" s="3" customFormat="1" ht="15" hidden="1" customHeight="1" x14ac:dyDescent="0.25">
      <c r="A263" s="18" t="s">
        <v>1</v>
      </c>
      <c r="B263" s="46" t="s">
        <v>198</v>
      </c>
      <c r="C263" s="47"/>
      <c r="D263" s="47"/>
      <c r="E263" s="48"/>
      <c r="F263" s="18"/>
      <c r="G263" s="18"/>
      <c r="H263" s="18"/>
      <c r="I263" s="18"/>
      <c r="J263" s="18"/>
      <c r="K263" s="18"/>
      <c r="L263" s="18"/>
      <c r="M263" s="18"/>
      <c r="N263" s="18"/>
      <c r="O263" s="27">
        <v>3001.71</v>
      </c>
      <c r="P263" s="81">
        <f t="shared" si="45"/>
        <v>800.45600000000002</v>
      </c>
    </row>
    <row r="264" spans="1:16" s="3" customFormat="1" ht="15" hidden="1" customHeight="1" x14ac:dyDescent="0.25">
      <c r="A264" s="17" t="s">
        <v>9</v>
      </c>
      <c r="B264" s="49" t="s">
        <v>256</v>
      </c>
      <c r="C264" s="50"/>
      <c r="D264" s="50"/>
      <c r="E264" s="51"/>
      <c r="F264" s="18">
        <v>1</v>
      </c>
      <c r="G264" s="18"/>
      <c r="H264" s="18"/>
      <c r="I264" s="18"/>
      <c r="J264" s="18"/>
      <c r="K264" s="18"/>
      <c r="L264" s="18"/>
      <c r="M264" s="18"/>
      <c r="N264" s="18"/>
      <c r="O264" s="27">
        <v>3001.71</v>
      </c>
      <c r="P264" s="81">
        <f t="shared" si="45"/>
        <v>800.45600000000002</v>
      </c>
    </row>
    <row r="265" spans="1:16" s="3" customFormat="1" ht="15" hidden="1" customHeight="1" x14ac:dyDescent="0.25">
      <c r="A265" s="17"/>
      <c r="B265" s="16" t="s">
        <v>125</v>
      </c>
      <c r="C265" s="16"/>
      <c r="D265" s="17" t="s">
        <v>9</v>
      </c>
      <c r="E265" s="16" t="s">
        <v>126</v>
      </c>
      <c r="F265" s="18"/>
      <c r="G265" s="18"/>
      <c r="H265" s="18"/>
      <c r="I265" s="18"/>
      <c r="J265" s="18" t="s">
        <v>11</v>
      </c>
      <c r="K265" s="18" t="s">
        <v>11</v>
      </c>
      <c r="L265" s="18" t="s">
        <v>11</v>
      </c>
      <c r="M265" s="18" t="s">
        <v>11</v>
      </c>
      <c r="N265" s="18" t="s">
        <v>11</v>
      </c>
      <c r="O265" s="27">
        <v>3001.71</v>
      </c>
      <c r="P265" s="81">
        <f t="shared" si="45"/>
        <v>800.45600000000002</v>
      </c>
    </row>
    <row r="266" spans="1:16" s="25" customFormat="1" ht="15" hidden="1" customHeight="1" x14ac:dyDescent="0.25">
      <c r="A266" s="33" t="s">
        <v>388</v>
      </c>
      <c r="B266" s="34" t="s">
        <v>127</v>
      </c>
      <c r="C266" s="34"/>
      <c r="D266" s="33" t="s">
        <v>9</v>
      </c>
      <c r="E266" s="34" t="s">
        <v>128</v>
      </c>
      <c r="F266" s="33">
        <f>SUM(F267:F269)</f>
        <v>1</v>
      </c>
      <c r="G266" s="33"/>
      <c r="H266" s="33"/>
      <c r="I266" s="33"/>
      <c r="J266" s="33">
        <f t="shared" ref="J266:N266" si="49">SUM(J267:J269)</f>
        <v>0</v>
      </c>
      <c r="K266" s="33">
        <f t="shared" si="49"/>
        <v>0</v>
      </c>
      <c r="L266" s="33">
        <f t="shared" si="49"/>
        <v>0</v>
      </c>
      <c r="M266" s="33">
        <f t="shared" si="49"/>
        <v>0</v>
      </c>
      <c r="N266" s="33">
        <f t="shared" si="49"/>
        <v>0</v>
      </c>
      <c r="O266" s="27">
        <v>3001.71</v>
      </c>
      <c r="P266" s="81">
        <f t="shared" si="45"/>
        <v>800.45600000000002</v>
      </c>
    </row>
    <row r="267" spans="1:16" s="3" customFormat="1" ht="15" hidden="1" customHeight="1" x14ac:dyDescent="0.25">
      <c r="A267" s="18" t="s">
        <v>1</v>
      </c>
      <c r="B267" s="46" t="s">
        <v>198</v>
      </c>
      <c r="C267" s="47"/>
      <c r="D267" s="47"/>
      <c r="E267" s="48"/>
      <c r="F267" s="18"/>
      <c r="G267" s="18"/>
      <c r="H267" s="18"/>
      <c r="I267" s="18"/>
      <c r="J267" s="18"/>
      <c r="K267" s="18"/>
      <c r="L267" s="18"/>
      <c r="M267" s="18"/>
      <c r="N267" s="18"/>
      <c r="O267" s="27">
        <v>3001.71</v>
      </c>
      <c r="P267" s="81">
        <f t="shared" si="45"/>
        <v>800.45600000000002</v>
      </c>
    </row>
    <row r="268" spans="1:16" s="3" customFormat="1" ht="15" hidden="1" customHeight="1" x14ac:dyDescent="0.25">
      <c r="A268" s="17" t="s">
        <v>9</v>
      </c>
      <c r="B268" s="49" t="s">
        <v>310</v>
      </c>
      <c r="C268" s="50"/>
      <c r="D268" s="50"/>
      <c r="E268" s="51"/>
      <c r="F268" s="18">
        <v>1</v>
      </c>
      <c r="G268" s="18"/>
      <c r="H268" s="18"/>
      <c r="I268" s="18"/>
      <c r="J268" s="18"/>
      <c r="K268" s="18"/>
      <c r="L268" s="18"/>
      <c r="M268" s="18"/>
      <c r="N268" s="18"/>
      <c r="O268" s="27">
        <v>3001.71</v>
      </c>
      <c r="P268" s="81">
        <f t="shared" si="45"/>
        <v>800.45600000000002</v>
      </c>
    </row>
    <row r="269" spans="1:16" s="3" customFormat="1" ht="15" hidden="1" customHeight="1" x14ac:dyDescent="0.25">
      <c r="A269" s="17"/>
      <c r="B269" s="16" t="s">
        <v>129</v>
      </c>
      <c r="C269" s="16"/>
      <c r="D269" s="17" t="s">
        <v>9</v>
      </c>
      <c r="E269" s="16" t="s">
        <v>130</v>
      </c>
      <c r="F269" s="18"/>
      <c r="G269" s="18"/>
      <c r="H269" s="18"/>
      <c r="I269" s="18"/>
      <c r="J269" s="18" t="s">
        <v>11</v>
      </c>
      <c r="K269" s="18" t="s">
        <v>11</v>
      </c>
      <c r="L269" s="18" t="s">
        <v>11</v>
      </c>
      <c r="M269" s="18" t="s">
        <v>11</v>
      </c>
      <c r="N269" s="18" t="s">
        <v>11</v>
      </c>
      <c r="O269" s="27">
        <v>3001.71</v>
      </c>
      <c r="P269" s="81">
        <f t="shared" si="45"/>
        <v>800.45600000000002</v>
      </c>
    </row>
    <row r="270" spans="1:16" s="25" customFormat="1" ht="15" hidden="1" customHeight="1" x14ac:dyDescent="0.25">
      <c r="A270" s="33" t="s">
        <v>389</v>
      </c>
      <c r="B270" s="34" t="s">
        <v>131</v>
      </c>
      <c r="C270" s="34"/>
      <c r="D270" s="33" t="s">
        <v>9</v>
      </c>
      <c r="E270" s="34" t="s">
        <v>132</v>
      </c>
      <c r="F270" s="33">
        <f>SUM(F271:F273)</f>
        <v>1</v>
      </c>
      <c r="G270" s="33"/>
      <c r="H270" s="33"/>
      <c r="I270" s="33"/>
      <c r="J270" s="33">
        <f t="shared" ref="J270:N270" si="50">SUM(J271:J273)</f>
        <v>0</v>
      </c>
      <c r="K270" s="33">
        <f t="shared" si="50"/>
        <v>0</v>
      </c>
      <c r="L270" s="33">
        <f t="shared" si="50"/>
        <v>0</v>
      </c>
      <c r="M270" s="33">
        <f t="shared" si="50"/>
        <v>0</v>
      </c>
      <c r="N270" s="33">
        <f t="shared" si="50"/>
        <v>0</v>
      </c>
      <c r="O270" s="27">
        <v>3001.71</v>
      </c>
      <c r="P270" s="81">
        <f t="shared" si="45"/>
        <v>800.45600000000002</v>
      </c>
    </row>
    <row r="271" spans="1:16" s="3" customFormat="1" ht="15" hidden="1" customHeight="1" x14ac:dyDescent="0.25">
      <c r="A271" s="18" t="s">
        <v>1</v>
      </c>
      <c r="B271" s="46" t="s">
        <v>198</v>
      </c>
      <c r="C271" s="47"/>
      <c r="D271" s="47"/>
      <c r="E271" s="48"/>
      <c r="F271" s="18"/>
      <c r="G271" s="18"/>
      <c r="H271" s="18"/>
      <c r="I271" s="18"/>
      <c r="J271" s="18"/>
      <c r="K271" s="18"/>
      <c r="L271" s="18"/>
      <c r="M271" s="18"/>
      <c r="N271" s="18"/>
      <c r="O271" s="27">
        <v>3001.71</v>
      </c>
      <c r="P271" s="81">
        <f t="shared" si="45"/>
        <v>800.45600000000002</v>
      </c>
    </row>
    <row r="272" spans="1:16" s="3" customFormat="1" ht="15" hidden="1" customHeight="1" x14ac:dyDescent="0.25">
      <c r="A272" s="17" t="s">
        <v>9</v>
      </c>
      <c r="B272" s="49" t="s">
        <v>355</v>
      </c>
      <c r="C272" s="50"/>
      <c r="D272" s="50"/>
      <c r="E272" s="51"/>
      <c r="F272" s="18">
        <v>1</v>
      </c>
      <c r="G272" s="18"/>
      <c r="H272" s="18"/>
      <c r="I272" s="18"/>
      <c r="J272" s="18"/>
      <c r="K272" s="18"/>
      <c r="L272" s="18"/>
      <c r="M272" s="18"/>
      <c r="N272" s="18"/>
      <c r="O272" s="27">
        <v>3001.71</v>
      </c>
      <c r="P272" s="81">
        <f t="shared" si="45"/>
        <v>800.45600000000002</v>
      </c>
    </row>
    <row r="273" spans="1:16" s="3" customFormat="1" ht="15" hidden="1" customHeight="1" x14ac:dyDescent="0.25">
      <c r="A273" s="17"/>
      <c r="B273" s="16" t="s">
        <v>133</v>
      </c>
      <c r="C273" s="16"/>
      <c r="D273" s="17" t="s">
        <v>9</v>
      </c>
      <c r="E273" s="16" t="s">
        <v>134</v>
      </c>
      <c r="F273" s="18"/>
      <c r="G273" s="18"/>
      <c r="H273" s="18"/>
      <c r="I273" s="18"/>
      <c r="J273" s="18" t="s">
        <v>11</v>
      </c>
      <c r="K273" s="18" t="s">
        <v>11</v>
      </c>
      <c r="L273" s="18" t="s">
        <v>11</v>
      </c>
      <c r="M273" s="18" t="s">
        <v>11</v>
      </c>
      <c r="N273" s="18" t="s">
        <v>11</v>
      </c>
      <c r="O273" s="27">
        <v>3001.71</v>
      </c>
      <c r="P273" s="81">
        <f t="shared" si="45"/>
        <v>800.45600000000002</v>
      </c>
    </row>
    <row r="274" spans="1:16" s="25" customFormat="1" ht="14.45" hidden="1" customHeight="1" x14ac:dyDescent="0.25">
      <c r="A274" s="33" t="s">
        <v>390</v>
      </c>
      <c r="B274" s="34" t="s">
        <v>135</v>
      </c>
      <c r="C274" s="34"/>
      <c r="D274" s="33" t="s">
        <v>9</v>
      </c>
      <c r="E274" s="34" t="s">
        <v>458</v>
      </c>
      <c r="F274" s="33">
        <f>SUM(F275:F276)</f>
        <v>1</v>
      </c>
      <c r="G274" s="33"/>
      <c r="H274" s="33"/>
      <c r="I274" s="33"/>
      <c r="J274" s="33">
        <f t="shared" ref="J274:N274" ca="1" si="51">SUM(J275:J281)</f>
        <v>0</v>
      </c>
      <c r="K274" s="33">
        <f t="shared" ca="1" si="51"/>
        <v>0</v>
      </c>
      <c r="L274" s="33">
        <f t="shared" si="51"/>
        <v>3</v>
      </c>
      <c r="M274" s="33">
        <f t="shared" ca="1" si="51"/>
        <v>0</v>
      </c>
      <c r="N274" s="33">
        <f t="shared" ca="1" si="51"/>
        <v>0</v>
      </c>
      <c r="O274" s="27">
        <v>3001.71</v>
      </c>
      <c r="P274" s="81">
        <f t="shared" si="45"/>
        <v>800.45600000000002</v>
      </c>
    </row>
    <row r="275" spans="1:16" s="3" customFormat="1" ht="15" hidden="1" customHeight="1" x14ac:dyDescent="0.25">
      <c r="A275" s="18" t="s">
        <v>1</v>
      </c>
      <c r="B275" s="46" t="s">
        <v>198</v>
      </c>
      <c r="C275" s="47"/>
      <c r="D275" s="47"/>
      <c r="E275" s="48"/>
      <c r="F275" s="18"/>
      <c r="G275" s="18"/>
      <c r="H275" s="18"/>
      <c r="I275" s="18"/>
      <c r="J275" s="18"/>
      <c r="K275" s="18"/>
      <c r="L275" s="18"/>
      <c r="M275" s="18"/>
      <c r="N275" s="18"/>
      <c r="O275" s="27">
        <v>3001.71</v>
      </c>
      <c r="P275" s="81">
        <f t="shared" si="45"/>
        <v>800.45600000000002</v>
      </c>
    </row>
    <row r="276" spans="1:16" s="3" customFormat="1" ht="15" hidden="1" customHeight="1" x14ac:dyDescent="0.25">
      <c r="A276" s="17" t="s">
        <v>9</v>
      </c>
      <c r="B276" s="49" t="s">
        <v>221</v>
      </c>
      <c r="C276" s="50"/>
      <c r="D276" s="50"/>
      <c r="E276" s="51"/>
      <c r="F276" s="18">
        <v>1</v>
      </c>
      <c r="G276" s="18"/>
      <c r="H276" s="18"/>
      <c r="I276" s="18"/>
      <c r="J276" s="18"/>
      <c r="K276" s="18"/>
      <c r="L276" s="18"/>
      <c r="M276" s="18"/>
      <c r="N276" s="18"/>
      <c r="O276" s="27">
        <v>3001.71</v>
      </c>
      <c r="P276" s="81">
        <f t="shared" si="45"/>
        <v>800.45600000000002</v>
      </c>
    </row>
    <row r="277" spans="1:16" s="3" customFormat="1" ht="15" hidden="1" customHeight="1" x14ac:dyDescent="0.25">
      <c r="A277" s="17"/>
      <c r="B277" s="16" t="s">
        <v>136</v>
      </c>
      <c r="C277" s="16"/>
      <c r="D277" s="17" t="s">
        <v>9</v>
      </c>
      <c r="E277" s="16" t="s">
        <v>137</v>
      </c>
      <c r="F277" s="18"/>
      <c r="G277" s="18"/>
      <c r="H277" s="18"/>
      <c r="I277" s="18"/>
      <c r="J277" s="18" t="s">
        <v>11</v>
      </c>
      <c r="K277" s="18" t="s">
        <v>11</v>
      </c>
      <c r="L277" s="18" t="s">
        <v>11</v>
      </c>
      <c r="M277" s="18" t="s">
        <v>11</v>
      </c>
      <c r="N277" s="18" t="s">
        <v>11</v>
      </c>
      <c r="O277" s="27">
        <v>3001.71</v>
      </c>
      <c r="P277" s="81">
        <f t="shared" si="45"/>
        <v>800.45600000000002</v>
      </c>
    </row>
    <row r="278" spans="1:16" ht="15" hidden="1" customHeight="1" x14ac:dyDescent="0.25">
      <c r="A278" s="11"/>
      <c r="B278" s="10"/>
      <c r="C278" s="10"/>
      <c r="D278" s="11"/>
      <c r="E278" s="12" t="s">
        <v>26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27">
        <v>3001.71</v>
      </c>
      <c r="P278" s="81">
        <f t="shared" si="45"/>
        <v>800.45600000000002</v>
      </c>
    </row>
    <row r="279" spans="1:16" s="3" customFormat="1" ht="15" hidden="1" customHeight="1" x14ac:dyDescent="0.25">
      <c r="A279" s="21"/>
      <c r="B279" s="26"/>
      <c r="C279" s="26"/>
      <c r="D279" s="21"/>
      <c r="E279" s="22"/>
      <c r="F279" s="23"/>
      <c r="G279" s="23"/>
      <c r="H279" s="23"/>
      <c r="I279" s="23"/>
      <c r="J279" s="23"/>
      <c r="K279" s="23"/>
      <c r="L279" s="23"/>
      <c r="M279" s="23"/>
      <c r="N279" s="23"/>
      <c r="O279" s="27">
        <v>3001.71</v>
      </c>
      <c r="P279" s="81">
        <f t="shared" si="45"/>
        <v>800.45600000000002</v>
      </c>
    </row>
    <row r="280" spans="1:16" ht="15" hidden="1" customHeight="1" x14ac:dyDescent="0.25">
      <c r="A280" s="63" t="s">
        <v>138</v>
      </c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27">
        <v>3001.71</v>
      </c>
      <c r="P280" s="81">
        <f t="shared" si="45"/>
        <v>800.45600000000002</v>
      </c>
    </row>
    <row r="281" spans="1:16" s="25" customFormat="1" ht="15" hidden="1" customHeight="1" x14ac:dyDescent="0.25">
      <c r="A281" s="33" t="s">
        <v>392</v>
      </c>
      <c r="B281" s="34" t="s">
        <v>8</v>
      </c>
      <c r="C281" s="34"/>
      <c r="D281" s="33" t="s">
        <v>9</v>
      </c>
      <c r="E281" s="34" t="s">
        <v>417</v>
      </c>
      <c r="F281" s="33">
        <f>SUM(F282:F290)</f>
        <v>8</v>
      </c>
      <c r="G281" s="33"/>
      <c r="H281" s="33"/>
      <c r="I281" s="33"/>
      <c r="J281" s="33">
        <f t="shared" ref="J281:N281" si="52">SUM(J282:J290)</f>
        <v>0</v>
      </c>
      <c r="K281" s="33">
        <f t="shared" si="52"/>
        <v>0</v>
      </c>
      <c r="L281" s="33">
        <f t="shared" si="52"/>
        <v>0</v>
      </c>
      <c r="M281" s="33">
        <f t="shared" si="52"/>
        <v>0</v>
      </c>
      <c r="N281" s="33">
        <f t="shared" si="52"/>
        <v>0</v>
      </c>
      <c r="O281" s="27">
        <v>3001.71</v>
      </c>
      <c r="P281" s="81">
        <f t="shared" si="45"/>
        <v>800.45600000000002</v>
      </c>
    </row>
    <row r="282" spans="1:16" s="3" customFormat="1" ht="15" hidden="1" customHeight="1" x14ac:dyDescent="0.25">
      <c r="A282" s="18" t="s">
        <v>1</v>
      </c>
      <c r="B282" s="46" t="s">
        <v>198</v>
      </c>
      <c r="C282" s="47"/>
      <c r="D282" s="47"/>
      <c r="E282" s="48"/>
      <c r="F282" s="18"/>
      <c r="G282" s="18"/>
      <c r="H282" s="18"/>
      <c r="I282" s="18"/>
      <c r="J282" s="18"/>
      <c r="K282" s="18"/>
      <c r="L282" s="18"/>
      <c r="M282" s="18"/>
      <c r="N282" s="18"/>
      <c r="O282" s="27">
        <v>3001.71</v>
      </c>
      <c r="P282" s="81">
        <f t="shared" si="45"/>
        <v>800.45600000000002</v>
      </c>
    </row>
    <row r="283" spans="1:16" s="3" customFormat="1" ht="15" hidden="1" customHeight="1" x14ac:dyDescent="0.25">
      <c r="A283" s="17" t="s">
        <v>9</v>
      </c>
      <c r="B283" s="49" t="s">
        <v>301</v>
      </c>
      <c r="C283" s="50"/>
      <c r="D283" s="50"/>
      <c r="E283" s="51"/>
      <c r="F283" s="18">
        <v>1</v>
      </c>
      <c r="G283" s="18"/>
      <c r="H283" s="18"/>
      <c r="I283" s="18"/>
      <c r="J283" s="18"/>
      <c r="K283" s="18"/>
      <c r="L283" s="18"/>
      <c r="M283" s="18"/>
      <c r="N283" s="18"/>
      <c r="O283" s="27">
        <v>3001.71</v>
      </c>
      <c r="P283" s="81">
        <f t="shared" si="45"/>
        <v>800.45600000000002</v>
      </c>
    </row>
    <row r="284" spans="1:16" s="3" customFormat="1" ht="15" hidden="1" customHeight="1" x14ac:dyDescent="0.25">
      <c r="A284" s="17" t="s">
        <v>9</v>
      </c>
      <c r="B284" s="49" t="s">
        <v>298</v>
      </c>
      <c r="C284" s="50"/>
      <c r="D284" s="50"/>
      <c r="E284" s="51"/>
      <c r="F284" s="18">
        <v>1</v>
      </c>
      <c r="G284" s="18"/>
      <c r="H284" s="18"/>
      <c r="I284" s="18"/>
      <c r="J284" s="18"/>
      <c r="K284" s="18"/>
      <c r="L284" s="18"/>
      <c r="M284" s="18"/>
      <c r="N284" s="18"/>
      <c r="O284" s="27">
        <v>3001.71</v>
      </c>
      <c r="P284" s="81">
        <f t="shared" si="45"/>
        <v>800.45600000000002</v>
      </c>
    </row>
    <row r="285" spans="1:16" s="3" customFormat="1" ht="15" hidden="1" customHeight="1" x14ac:dyDescent="0.25">
      <c r="A285" s="17" t="s">
        <v>9</v>
      </c>
      <c r="B285" s="49" t="s">
        <v>295</v>
      </c>
      <c r="C285" s="50"/>
      <c r="D285" s="50"/>
      <c r="E285" s="51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3001.71</v>
      </c>
      <c r="P285" s="81">
        <f t="shared" si="45"/>
        <v>800.45600000000002</v>
      </c>
    </row>
    <row r="286" spans="1:16" s="3" customFormat="1" ht="15" hidden="1" customHeight="1" x14ac:dyDescent="0.25">
      <c r="A286" s="17" t="s">
        <v>9</v>
      </c>
      <c r="B286" s="49" t="s">
        <v>296</v>
      </c>
      <c r="C286" s="50"/>
      <c r="D286" s="50"/>
      <c r="E286" s="51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3001.71</v>
      </c>
      <c r="P286" s="81">
        <f t="shared" si="45"/>
        <v>800.45600000000002</v>
      </c>
    </row>
    <row r="287" spans="1:16" s="3" customFormat="1" ht="15" hidden="1" customHeight="1" x14ac:dyDescent="0.25">
      <c r="A287" s="17" t="s">
        <v>9</v>
      </c>
      <c r="B287" s="49" t="s">
        <v>299</v>
      </c>
      <c r="C287" s="50"/>
      <c r="D287" s="50"/>
      <c r="E287" s="51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3001.71</v>
      </c>
      <c r="P287" s="81">
        <f t="shared" si="45"/>
        <v>800.45600000000002</v>
      </c>
    </row>
    <row r="288" spans="1:16" s="3" customFormat="1" ht="15" hidden="1" customHeight="1" x14ac:dyDescent="0.25">
      <c r="A288" s="17" t="s">
        <v>9</v>
      </c>
      <c r="B288" s="49" t="s">
        <v>297</v>
      </c>
      <c r="C288" s="50"/>
      <c r="D288" s="50"/>
      <c r="E288" s="51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3001.71</v>
      </c>
      <c r="P288" s="81">
        <f t="shared" si="45"/>
        <v>800.45600000000002</v>
      </c>
    </row>
    <row r="289" spans="1:16" s="3" customFormat="1" ht="15" hidden="1" customHeight="1" x14ac:dyDescent="0.25">
      <c r="A289" s="17" t="s">
        <v>9</v>
      </c>
      <c r="B289" s="52" t="s">
        <v>300</v>
      </c>
      <c r="C289" s="53"/>
      <c r="D289" s="53"/>
      <c r="E289" s="54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7">
        <v>3001.71</v>
      </c>
      <c r="P289" s="81">
        <f t="shared" si="45"/>
        <v>800.45600000000002</v>
      </c>
    </row>
    <row r="290" spans="1:16" s="3" customFormat="1" ht="15" hidden="1" customHeight="1" x14ac:dyDescent="0.25">
      <c r="A290" s="17" t="s">
        <v>9</v>
      </c>
      <c r="B290" s="52" t="s">
        <v>478</v>
      </c>
      <c r="C290" s="53"/>
      <c r="D290" s="53"/>
      <c r="E290" s="54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7">
        <v>3001.71</v>
      </c>
      <c r="P290" s="81">
        <f t="shared" si="45"/>
        <v>800.45600000000002</v>
      </c>
    </row>
    <row r="291" spans="1:16" ht="15" hidden="1" customHeight="1" x14ac:dyDescent="0.25">
      <c r="A291" s="11"/>
      <c r="B291" s="10"/>
      <c r="C291" s="10"/>
      <c r="D291" s="11"/>
      <c r="E291" s="12" t="s">
        <v>26</v>
      </c>
      <c r="F291" s="13">
        <f>F281</f>
        <v>8</v>
      </c>
      <c r="G291" s="13"/>
      <c r="H291" s="13"/>
      <c r="I291" s="13"/>
      <c r="J291" s="13">
        <f t="shared" ref="J291:N291" si="53">J281</f>
        <v>0</v>
      </c>
      <c r="K291" s="13">
        <f t="shared" si="53"/>
        <v>0</v>
      </c>
      <c r="L291" s="13">
        <f t="shared" si="53"/>
        <v>0</v>
      </c>
      <c r="M291" s="13">
        <f t="shared" si="53"/>
        <v>0</v>
      </c>
      <c r="N291" s="13">
        <f t="shared" si="53"/>
        <v>0</v>
      </c>
      <c r="O291" s="27">
        <v>3001.71</v>
      </c>
      <c r="P291" s="81">
        <f t="shared" si="45"/>
        <v>800.45600000000002</v>
      </c>
    </row>
    <row r="292" spans="1:16" s="3" customFormat="1" ht="15" hidden="1" customHeight="1" x14ac:dyDescent="0.25">
      <c r="A292" s="21"/>
      <c r="B292" s="26"/>
      <c r="C292" s="26"/>
      <c r="D292" s="21"/>
      <c r="E292" s="22"/>
      <c r="F292" s="23"/>
      <c r="G292" s="23"/>
      <c r="H292" s="23"/>
      <c r="I292" s="23"/>
      <c r="J292" s="23"/>
      <c r="K292" s="23"/>
      <c r="L292" s="23"/>
      <c r="M292" s="23"/>
      <c r="N292" s="23"/>
      <c r="O292" s="27">
        <v>3001.71</v>
      </c>
      <c r="P292" s="81">
        <f t="shared" si="45"/>
        <v>800.45600000000002</v>
      </c>
    </row>
    <row r="293" spans="1:16" ht="15" hidden="1" customHeight="1" x14ac:dyDescent="0.25">
      <c r="A293" s="63" t="s">
        <v>139</v>
      </c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27">
        <v>3001.71</v>
      </c>
      <c r="P293" s="81">
        <f t="shared" si="45"/>
        <v>800.45600000000002</v>
      </c>
    </row>
    <row r="294" spans="1:16" s="3" customFormat="1" ht="15" hidden="1" customHeight="1" x14ac:dyDescent="0.25">
      <c r="A294" s="33" t="s">
        <v>398</v>
      </c>
      <c r="B294" s="34" t="s">
        <v>140</v>
      </c>
      <c r="C294" s="34"/>
      <c r="D294" s="33" t="s">
        <v>12</v>
      </c>
      <c r="E294" s="34" t="s">
        <v>141</v>
      </c>
      <c r="F294" s="33">
        <f>SUM(F295:F296)</f>
        <v>1</v>
      </c>
      <c r="G294" s="33"/>
      <c r="H294" s="33"/>
      <c r="I294" s="33"/>
      <c r="J294" s="33">
        <f t="shared" ref="J294:N294" si="54">SUM(J295:J296)</f>
        <v>0</v>
      </c>
      <c r="K294" s="33">
        <f t="shared" si="54"/>
        <v>0</v>
      </c>
      <c r="L294" s="33">
        <f t="shared" si="54"/>
        <v>0</v>
      </c>
      <c r="M294" s="33">
        <f t="shared" si="54"/>
        <v>0</v>
      </c>
      <c r="N294" s="33">
        <f t="shared" si="54"/>
        <v>0</v>
      </c>
      <c r="O294" s="27">
        <v>3001.71</v>
      </c>
      <c r="P294" s="81">
        <f t="shared" si="45"/>
        <v>800.45600000000002</v>
      </c>
    </row>
    <row r="295" spans="1:16" s="25" customFormat="1" ht="15" hidden="1" customHeight="1" x14ac:dyDescent="0.25">
      <c r="A295" s="18" t="s">
        <v>1</v>
      </c>
      <c r="B295" s="46" t="s">
        <v>198</v>
      </c>
      <c r="C295" s="47"/>
      <c r="D295" s="47"/>
      <c r="E295" s="48"/>
      <c r="F295" s="18"/>
      <c r="G295" s="18"/>
      <c r="H295" s="18"/>
      <c r="I295" s="18"/>
      <c r="J295" s="18"/>
      <c r="K295" s="18"/>
      <c r="L295" s="18"/>
      <c r="M295" s="18"/>
      <c r="N295" s="18"/>
      <c r="O295" s="27">
        <v>3001.71</v>
      </c>
      <c r="P295" s="81">
        <f t="shared" si="45"/>
        <v>800.45600000000002</v>
      </c>
    </row>
    <row r="296" spans="1:16" s="3" customFormat="1" ht="15" hidden="1" customHeight="1" x14ac:dyDescent="0.25">
      <c r="A296" s="17" t="s">
        <v>12</v>
      </c>
      <c r="B296" s="49" t="s">
        <v>437</v>
      </c>
      <c r="C296" s="50"/>
      <c r="D296" s="50"/>
      <c r="E296" s="51"/>
      <c r="F296" s="18">
        <v>1</v>
      </c>
      <c r="G296" s="18"/>
      <c r="H296" s="18"/>
      <c r="I296" s="18"/>
      <c r="J296" s="18"/>
      <c r="K296" s="18"/>
      <c r="L296" s="18"/>
      <c r="M296" s="18"/>
      <c r="N296" s="18"/>
      <c r="O296" s="27">
        <v>3001.71</v>
      </c>
      <c r="P296" s="81">
        <f t="shared" si="45"/>
        <v>800.45600000000002</v>
      </c>
    </row>
    <row r="297" spans="1:16" s="25" customFormat="1" ht="15" hidden="1" customHeight="1" x14ac:dyDescent="0.25">
      <c r="A297" s="33" t="s">
        <v>399</v>
      </c>
      <c r="B297" s="34" t="s">
        <v>142</v>
      </c>
      <c r="C297" s="34"/>
      <c r="D297" s="33" t="s">
        <v>12</v>
      </c>
      <c r="E297" s="34" t="s">
        <v>143</v>
      </c>
      <c r="F297" s="33">
        <f>SUM(F298:F299)</f>
        <v>1</v>
      </c>
      <c r="G297" s="33"/>
      <c r="H297" s="33"/>
      <c r="I297" s="33"/>
      <c r="J297" s="33">
        <f t="shared" ref="J297:N297" si="55">SUM(J298:J299)</f>
        <v>0</v>
      </c>
      <c r="K297" s="33">
        <f t="shared" si="55"/>
        <v>0</v>
      </c>
      <c r="L297" s="33">
        <f t="shared" si="55"/>
        <v>0</v>
      </c>
      <c r="M297" s="33">
        <f t="shared" si="55"/>
        <v>0</v>
      </c>
      <c r="N297" s="33">
        <f t="shared" si="55"/>
        <v>0</v>
      </c>
      <c r="O297" s="27">
        <v>3001.71</v>
      </c>
      <c r="P297" s="81">
        <f t="shared" si="45"/>
        <v>800.45600000000002</v>
      </c>
    </row>
    <row r="298" spans="1:16" s="25" customFormat="1" ht="15" hidden="1" customHeight="1" x14ac:dyDescent="0.25">
      <c r="A298" s="18" t="s">
        <v>1</v>
      </c>
      <c r="B298" s="46" t="s">
        <v>198</v>
      </c>
      <c r="C298" s="47"/>
      <c r="D298" s="47"/>
      <c r="E298" s="48"/>
      <c r="F298" s="18"/>
      <c r="G298" s="18"/>
      <c r="H298" s="18"/>
      <c r="I298" s="18"/>
      <c r="J298" s="18"/>
      <c r="K298" s="18"/>
      <c r="L298" s="18"/>
      <c r="M298" s="18"/>
      <c r="N298" s="18"/>
      <c r="O298" s="27">
        <v>3001.71</v>
      </c>
      <c r="P298" s="81">
        <f t="shared" si="45"/>
        <v>800.45600000000002</v>
      </c>
    </row>
    <row r="299" spans="1:16" s="3" customFormat="1" ht="15" hidden="1" customHeight="1" x14ac:dyDescent="0.25">
      <c r="A299" s="17" t="s">
        <v>12</v>
      </c>
      <c r="B299" s="49" t="s">
        <v>429</v>
      </c>
      <c r="C299" s="50"/>
      <c r="D299" s="50"/>
      <c r="E299" s="51"/>
      <c r="F299" s="18">
        <v>1</v>
      </c>
      <c r="G299" s="18"/>
      <c r="H299" s="18"/>
      <c r="I299" s="18"/>
      <c r="J299" s="18"/>
      <c r="K299" s="18"/>
      <c r="L299" s="18"/>
      <c r="M299" s="18"/>
      <c r="N299" s="18"/>
      <c r="O299" s="27">
        <v>3001.71</v>
      </c>
      <c r="P299" s="81">
        <f t="shared" si="45"/>
        <v>800.45600000000002</v>
      </c>
    </row>
    <row r="300" spans="1:16" s="25" customFormat="1" ht="14.45" hidden="1" customHeight="1" x14ac:dyDescent="0.25">
      <c r="A300" s="33" t="s">
        <v>400</v>
      </c>
      <c r="B300" s="34" t="s">
        <v>459</v>
      </c>
      <c r="C300" s="34"/>
      <c r="D300" s="33" t="s">
        <v>12</v>
      </c>
      <c r="E300" s="34" t="s">
        <v>460</v>
      </c>
      <c r="F300" s="33">
        <f>SUM(F301:F302)</f>
        <v>1</v>
      </c>
      <c r="G300" s="33"/>
      <c r="H300" s="33"/>
      <c r="I300" s="33"/>
      <c r="J300" s="33">
        <f t="shared" ref="J300:N300" si="56">SUM(J301:J302)</f>
        <v>0</v>
      </c>
      <c r="K300" s="33">
        <f t="shared" si="56"/>
        <v>0</v>
      </c>
      <c r="L300" s="33">
        <f t="shared" si="56"/>
        <v>0</v>
      </c>
      <c r="M300" s="33">
        <f t="shared" si="56"/>
        <v>0</v>
      </c>
      <c r="N300" s="33">
        <f t="shared" si="56"/>
        <v>0</v>
      </c>
      <c r="O300" s="27">
        <v>3001.71</v>
      </c>
      <c r="P300" s="81">
        <f t="shared" si="45"/>
        <v>800.45600000000002</v>
      </c>
    </row>
    <row r="301" spans="1:16" s="25" customFormat="1" ht="15" hidden="1" customHeight="1" x14ac:dyDescent="0.25">
      <c r="A301" s="18" t="s">
        <v>1</v>
      </c>
      <c r="B301" s="46" t="s">
        <v>198</v>
      </c>
      <c r="C301" s="47"/>
      <c r="D301" s="47"/>
      <c r="E301" s="48"/>
      <c r="F301" s="18"/>
      <c r="G301" s="18"/>
      <c r="H301" s="18"/>
      <c r="I301" s="18"/>
      <c r="J301" s="18"/>
      <c r="K301" s="18"/>
      <c r="L301" s="18"/>
      <c r="M301" s="18"/>
      <c r="N301" s="18"/>
      <c r="O301" s="27">
        <v>3001.71</v>
      </c>
      <c r="P301" s="81">
        <f t="shared" si="45"/>
        <v>800.45600000000002</v>
      </c>
    </row>
    <row r="302" spans="1:16" s="3" customFormat="1" ht="15" hidden="1" customHeight="1" x14ac:dyDescent="0.25">
      <c r="A302" s="17" t="s">
        <v>12</v>
      </c>
      <c r="B302" s="49" t="s">
        <v>287</v>
      </c>
      <c r="C302" s="50"/>
      <c r="D302" s="50"/>
      <c r="E302" s="51"/>
      <c r="F302" s="18">
        <v>1</v>
      </c>
      <c r="G302" s="18"/>
      <c r="H302" s="18"/>
      <c r="I302" s="18"/>
      <c r="J302" s="18"/>
      <c r="K302" s="18"/>
      <c r="L302" s="18"/>
      <c r="M302" s="18"/>
      <c r="N302" s="18"/>
      <c r="O302" s="27">
        <v>3001.71</v>
      </c>
      <c r="P302" s="81">
        <f t="shared" si="45"/>
        <v>800.45600000000002</v>
      </c>
    </row>
    <row r="303" spans="1:16" s="25" customFormat="1" ht="15" hidden="1" customHeight="1" x14ac:dyDescent="0.25">
      <c r="A303" s="33" t="s">
        <v>401</v>
      </c>
      <c r="B303" s="34" t="s">
        <v>144</v>
      </c>
      <c r="C303" s="34"/>
      <c r="D303" s="33" t="s">
        <v>12</v>
      </c>
      <c r="E303" s="34" t="s">
        <v>145</v>
      </c>
      <c r="F303" s="33">
        <f>SUM(F304:F305)</f>
        <v>1</v>
      </c>
      <c r="G303" s="33"/>
      <c r="H303" s="33"/>
      <c r="I303" s="33"/>
      <c r="J303" s="33">
        <f t="shared" ref="J303:N303" si="57">SUM(J304:J305)</f>
        <v>0</v>
      </c>
      <c r="K303" s="33">
        <f t="shared" si="57"/>
        <v>0</v>
      </c>
      <c r="L303" s="33">
        <f t="shared" si="57"/>
        <v>0</v>
      </c>
      <c r="M303" s="33">
        <f t="shared" si="57"/>
        <v>0</v>
      </c>
      <c r="N303" s="33">
        <f t="shared" si="57"/>
        <v>0</v>
      </c>
      <c r="O303" s="27">
        <v>3001.71</v>
      </c>
      <c r="P303" s="81">
        <f t="shared" si="45"/>
        <v>800.45600000000002</v>
      </c>
    </row>
    <row r="304" spans="1:16" s="25" customFormat="1" ht="15" hidden="1" customHeight="1" x14ac:dyDescent="0.25">
      <c r="A304" s="18" t="s">
        <v>1</v>
      </c>
      <c r="B304" s="46" t="s">
        <v>198</v>
      </c>
      <c r="C304" s="47"/>
      <c r="D304" s="47"/>
      <c r="E304" s="48"/>
      <c r="F304" s="18"/>
      <c r="G304" s="18"/>
      <c r="H304" s="18"/>
      <c r="I304" s="18"/>
      <c r="J304" s="18"/>
      <c r="K304" s="18"/>
      <c r="L304" s="18"/>
      <c r="M304" s="18"/>
      <c r="N304" s="18"/>
      <c r="O304" s="27">
        <v>3001.71</v>
      </c>
      <c r="P304" s="81">
        <f t="shared" si="45"/>
        <v>800.45600000000002</v>
      </c>
    </row>
    <row r="305" spans="1:16" s="3" customFormat="1" ht="15" hidden="1" customHeight="1" x14ac:dyDescent="0.25">
      <c r="A305" s="17" t="s">
        <v>12</v>
      </c>
      <c r="B305" s="49" t="s">
        <v>261</v>
      </c>
      <c r="C305" s="50"/>
      <c r="D305" s="50"/>
      <c r="E305" s="51"/>
      <c r="F305" s="18">
        <v>1</v>
      </c>
      <c r="G305" s="18"/>
      <c r="H305" s="18"/>
      <c r="I305" s="18"/>
      <c r="J305" s="18"/>
      <c r="K305" s="18"/>
      <c r="L305" s="18"/>
      <c r="M305" s="18"/>
      <c r="N305" s="18"/>
      <c r="O305" s="27">
        <v>3001.71</v>
      </c>
      <c r="P305" s="81">
        <f t="shared" si="45"/>
        <v>800.45600000000002</v>
      </c>
    </row>
    <row r="306" spans="1:16" s="25" customFormat="1" ht="15" hidden="1" customHeight="1" x14ac:dyDescent="0.25">
      <c r="A306" s="33" t="s">
        <v>402</v>
      </c>
      <c r="B306" s="34" t="s">
        <v>146</v>
      </c>
      <c r="C306" s="34"/>
      <c r="D306" s="33" t="s">
        <v>12</v>
      </c>
      <c r="E306" s="34" t="s">
        <v>147</v>
      </c>
      <c r="F306" s="33">
        <f>SUM(F307:F308)</f>
        <v>1</v>
      </c>
      <c r="G306" s="33"/>
      <c r="H306" s="33"/>
      <c r="I306" s="33"/>
      <c r="J306" s="33">
        <f t="shared" ref="J306:N306" si="58">SUM(J307:J308)</f>
        <v>0</v>
      </c>
      <c r="K306" s="33">
        <f t="shared" si="58"/>
        <v>0</v>
      </c>
      <c r="L306" s="33">
        <f t="shared" si="58"/>
        <v>0</v>
      </c>
      <c r="M306" s="33">
        <f t="shared" si="58"/>
        <v>0</v>
      </c>
      <c r="N306" s="33">
        <f t="shared" si="58"/>
        <v>0</v>
      </c>
      <c r="O306" s="27">
        <v>3001.71</v>
      </c>
      <c r="P306" s="81">
        <f t="shared" si="45"/>
        <v>800.45600000000002</v>
      </c>
    </row>
    <row r="307" spans="1:16" s="25" customFormat="1" ht="15" hidden="1" customHeight="1" x14ac:dyDescent="0.25">
      <c r="A307" s="18" t="s">
        <v>1</v>
      </c>
      <c r="B307" s="46" t="s">
        <v>198</v>
      </c>
      <c r="C307" s="47"/>
      <c r="D307" s="47"/>
      <c r="E307" s="48"/>
      <c r="F307" s="18"/>
      <c r="G307" s="18"/>
      <c r="H307" s="18"/>
      <c r="I307" s="18"/>
      <c r="J307" s="18"/>
      <c r="K307" s="18"/>
      <c r="L307" s="18"/>
      <c r="M307" s="18"/>
      <c r="N307" s="18"/>
      <c r="O307" s="27">
        <v>3001.71</v>
      </c>
      <c r="P307" s="81">
        <f t="shared" si="45"/>
        <v>800.45600000000002</v>
      </c>
    </row>
    <row r="308" spans="1:16" s="3" customFormat="1" ht="15" hidden="1" customHeight="1" x14ac:dyDescent="0.25">
      <c r="A308" s="17" t="s">
        <v>12</v>
      </c>
      <c r="B308" s="49" t="s">
        <v>260</v>
      </c>
      <c r="C308" s="50"/>
      <c r="D308" s="50"/>
      <c r="E308" s="51"/>
      <c r="F308" s="18">
        <v>1</v>
      </c>
      <c r="G308" s="18"/>
      <c r="H308" s="18"/>
      <c r="I308" s="18"/>
      <c r="J308" s="18"/>
      <c r="K308" s="18"/>
      <c r="L308" s="18"/>
      <c r="M308" s="18"/>
      <c r="N308" s="18"/>
      <c r="O308" s="27">
        <v>3001.71</v>
      </c>
      <c r="P308" s="81">
        <f t="shared" si="45"/>
        <v>800.45600000000002</v>
      </c>
    </row>
    <row r="309" spans="1:16" s="25" customFormat="1" ht="15" hidden="1" customHeight="1" x14ac:dyDescent="0.25">
      <c r="A309" s="33" t="s">
        <v>403</v>
      </c>
      <c r="B309" s="34" t="s">
        <v>148</v>
      </c>
      <c r="C309" s="34"/>
      <c r="D309" s="33" t="s">
        <v>12</v>
      </c>
      <c r="E309" s="34" t="s">
        <v>149</v>
      </c>
      <c r="F309" s="33">
        <f>SUM(F310:F311)</f>
        <v>1</v>
      </c>
      <c r="G309" s="33"/>
      <c r="H309" s="33"/>
      <c r="I309" s="33"/>
      <c r="J309" s="33">
        <f t="shared" ref="J309:N309" si="59">SUM(J310:J311)</f>
        <v>0</v>
      </c>
      <c r="K309" s="33">
        <f t="shared" si="59"/>
        <v>0</v>
      </c>
      <c r="L309" s="33">
        <f t="shared" si="59"/>
        <v>0</v>
      </c>
      <c r="M309" s="33">
        <f t="shared" si="59"/>
        <v>0</v>
      </c>
      <c r="N309" s="33">
        <f t="shared" si="59"/>
        <v>0</v>
      </c>
      <c r="O309" s="27">
        <v>3001.71</v>
      </c>
      <c r="P309" s="81">
        <f t="shared" si="45"/>
        <v>800.45600000000002</v>
      </c>
    </row>
    <row r="310" spans="1:16" s="25" customFormat="1" ht="15" hidden="1" customHeight="1" x14ac:dyDescent="0.25">
      <c r="A310" s="18" t="s">
        <v>1</v>
      </c>
      <c r="B310" s="46" t="s">
        <v>198</v>
      </c>
      <c r="C310" s="47"/>
      <c r="D310" s="47"/>
      <c r="E310" s="48"/>
      <c r="F310" s="18"/>
      <c r="G310" s="18"/>
      <c r="H310" s="18"/>
      <c r="I310" s="18"/>
      <c r="J310" s="18"/>
      <c r="K310" s="18"/>
      <c r="L310" s="18"/>
      <c r="M310" s="18"/>
      <c r="N310" s="18"/>
      <c r="O310" s="27">
        <v>3001.71</v>
      </c>
      <c r="P310" s="81">
        <f t="shared" si="45"/>
        <v>800.45600000000002</v>
      </c>
    </row>
    <row r="311" spans="1:16" s="3" customFormat="1" ht="15" hidden="1" customHeight="1" x14ac:dyDescent="0.25">
      <c r="A311" s="17" t="s">
        <v>12</v>
      </c>
      <c r="B311" s="49" t="s">
        <v>255</v>
      </c>
      <c r="C311" s="50"/>
      <c r="D311" s="50"/>
      <c r="E311" s="51"/>
      <c r="F311" s="18">
        <v>1</v>
      </c>
      <c r="G311" s="18"/>
      <c r="H311" s="18"/>
      <c r="I311" s="18"/>
      <c r="J311" s="18"/>
      <c r="K311" s="18"/>
      <c r="L311" s="18"/>
      <c r="M311" s="18"/>
      <c r="N311" s="18"/>
      <c r="O311" s="27">
        <v>3001.71</v>
      </c>
      <c r="P311" s="81">
        <f t="shared" ref="P311:P374" si="60">O311/30*8</f>
        <v>800.45600000000002</v>
      </c>
    </row>
    <row r="312" spans="1:16" s="3" customFormat="1" ht="15" hidden="1" customHeight="1" x14ac:dyDescent="0.25">
      <c r="A312" s="17"/>
      <c r="B312" s="16" t="s">
        <v>150</v>
      </c>
      <c r="C312" s="16"/>
      <c r="D312" s="17" t="s">
        <v>12</v>
      </c>
      <c r="E312" s="16" t="s">
        <v>151</v>
      </c>
      <c r="F312" s="18"/>
      <c r="G312" s="18"/>
      <c r="H312" s="18"/>
      <c r="I312" s="18"/>
      <c r="J312" s="18" t="s">
        <v>11</v>
      </c>
      <c r="K312" s="18" t="s">
        <v>11</v>
      </c>
      <c r="L312" s="18" t="s">
        <v>11</v>
      </c>
      <c r="M312" s="18" t="s">
        <v>11</v>
      </c>
      <c r="N312" s="18" t="s">
        <v>11</v>
      </c>
      <c r="O312" s="27">
        <v>3001.71</v>
      </c>
      <c r="P312" s="81">
        <f t="shared" si="60"/>
        <v>800.45600000000002</v>
      </c>
    </row>
    <row r="313" spans="1:16" s="3" customFormat="1" ht="15" hidden="1" customHeight="1" x14ac:dyDescent="0.25">
      <c r="A313" s="17"/>
      <c r="B313" s="16" t="s">
        <v>152</v>
      </c>
      <c r="C313" s="16"/>
      <c r="D313" s="17" t="s">
        <v>12</v>
      </c>
      <c r="E313" s="16" t="s">
        <v>153</v>
      </c>
      <c r="F313" s="18"/>
      <c r="G313" s="18"/>
      <c r="H313" s="18"/>
      <c r="I313" s="18"/>
      <c r="J313" s="18" t="s">
        <v>11</v>
      </c>
      <c r="K313" s="18" t="s">
        <v>11</v>
      </c>
      <c r="L313" s="18" t="s">
        <v>11</v>
      </c>
      <c r="M313" s="18" t="s">
        <v>11</v>
      </c>
      <c r="N313" s="18" t="s">
        <v>11</v>
      </c>
      <c r="O313" s="27">
        <v>3001.71</v>
      </c>
      <c r="P313" s="81">
        <f t="shared" si="60"/>
        <v>800.45600000000002</v>
      </c>
    </row>
    <row r="314" spans="1:16" s="3" customFormat="1" ht="15" hidden="1" customHeight="1" x14ac:dyDescent="0.25">
      <c r="A314" s="33" t="s">
        <v>404</v>
      </c>
      <c r="B314" s="34" t="s">
        <v>154</v>
      </c>
      <c r="C314" s="34"/>
      <c r="D314" s="33" t="s">
        <v>12</v>
      </c>
      <c r="E314" s="34" t="s">
        <v>155</v>
      </c>
      <c r="F314" s="33">
        <f>SUM(F315:F316)</f>
        <v>1</v>
      </c>
      <c r="G314" s="33"/>
      <c r="H314" s="33"/>
      <c r="I314" s="33"/>
      <c r="J314" s="33">
        <f t="shared" ref="J314:N314" si="61">SUM(J315:J316)</f>
        <v>0</v>
      </c>
      <c r="K314" s="33">
        <f t="shared" si="61"/>
        <v>0</v>
      </c>
      <c r="L314" s="33">
        <f t="shared" si="61"/>
        <v>0</v>
      </c>
      <c r="M314" s="33">
        <f t="shared" si="61"/>
        <v>0</v>
      </c>
      <c r="N314" s="33">
        <f t="shared" si="61"/>
        <v>0</v>
      </c>
      <c r="O314" s="27">
        <v>3001.71</v>
      </c>
      <c r="P314" s="81">
        <f t="shared" si="60"/>
        <v>800.45600000000002</v>
      </c>
    </row>
    <row r="315" spans="1:16" s="25" customFormat="1" ht="15" hidden="1" customHeight="1" x14ac:dyDescent="0.25">
      <c r="A315" s="18" t="s">
        <v>1</v>
      </c>
      <c r="B315" s="46" t="s">
        <v>198</v>
      </c>
      <c r="C315" s="47"/>
      <c r="D315" s="47"/>
      <c r="E315" s="48"/>
      <c r="F315" s="18"/>
      <c r="G315" s="18"/>
      <c r="H315" s="18"/>
      <c r="I315" s="18"/>
      <c r="J315" s="18"/>
      <c r="K315" s="18"/>
      <c r="L315" s="18"/>
      <c r="M315" s="18"/>
      <c r="N315" s="18"/>
      <c r="O315" s="27">
        <v>3001.71</v>
      </c>
      <c r="P315" s="81">
        <f t="shared" si="60"/>
        <v>800.45600000000002</v>
      </c>
    </row>
    <row r="316" spans="1:16" s="3" customFormat="1" ht="15" hidden="1" customHeight="1" x14ac:dyDescent="0.25">
      <c r="A316" s="17" t="s">
        <v>12</v>
      </c>
      <c r="B316" s="49" t="s">
        <v>430</v>
      </c>
      <c r="C316" s="50"/>
      <c r="D316" s="50"/>
      <c r="E316" s="51"/>
      <c r="F316" s="18">
        <v>1</v>
      </c>
      <c r="G316" s="18"/>
      <c r="H316" s="18"/>
      <c r="I316" s="18"/>
      <c r="J316" s="18"/>
      <c r="K316" s="18"/>
      <c r="L316" s="18"/>
      <c r="M316" s="18"/>
      <c r="N316" s="18"/>
      <c r="O316" s="27">
        <v>3001.71</v>
      </c>
      <c r="P316" s="81">
        <f t="shared" si="60"/>
        <v>800.45600000000002</v>
      </c>
    </row>
    <row r="317" spans="1:16" s="3" customFormat="1" ht="15" hidden="1" customHeight="1" x14ac:dyDescent="0.25">
      <c r="A317" s="17"/>
      <c r="B317" s="16" t="s">
        <v>156</v>
      </c>
      <c r="C317" s="16"/>
      <c r="D317" s="17" t="s">
        <v>12</v>
      </c>
      <c r="E317" s="16" t="s">
        <v>157</v>
      </c>
      <c r="F317" s="18"/>
      <c r="G317" s="18"/>
      <c r="H317" s="18"/>
      <c r="I317" s="18"/>
      <c r="J317" s="18" t="s">
        <v>11</v>
      </c>
      <c r="K317" s="18" t="s">
        <v>11</v>
      </c>
      <c r="L317" s="18" t="s">
        <v>11</v>
      </c>
      <c r="M317" s="18" t="s">
        <v>11</v>
      </c>
      <c r="N317" s="18" t="s">
        <v>11</v>
      </c>
      <c r="O317" s="27">
        <v>3001.71</v>
      </c>
      <c r="P317" s="81">
        <f t="shared" si="60"/>
        <v>800.45600000000002</v>
      </c>
    </row>
    <row r="318" spans="1:16" s="25" customFormat="1" ht="15" hidden="1" customHeight="1" x14ac:dyDescent="0.25">
      <c r="A318" s="33" t="s">
        <v>405</v>
      </c>
      <c r="B318" s="34" t="s">
        <v>158</v>
      </c>
      <c r="C318" s="34"/>
      <c r="D318" s="33" t="s">
        <v>12</v>
      </c>
      <c r="E318" s="34" t="s">
        <v>159</v>
      </c>
      <c r="F318" s="33">
        <f>SUM(F319:F320)</f>
        <v>1</v>
      </c>
      <c r="G318" s="33"/>
      <c r="H318" s="33"/>
      <c r="I318" s="33"/>
      <c r="J318" s="33">
        <f t="shared" ref="J318:N318" si="62">SUM(J319:J320)</f>
        <v>0</v>
      </c>
      <c r="K318" s="33">
        <f t="shared" si="62"/>
        <v>0</v>
      </c>
      <c r="L318" s="33">
        <f t="shared" si="62"/>
        <v>0</v>
      </c>
      <c r="M318" s="33">
        <f t="shared" si="62"/>
        <v>0</v>
      </c>
      <c r="N318" s="33">
        <f t="shared" si="62"/>
        <v>0</v>
      </c>
      <c r="O318" s="27">
        <v>3001.71</v>
      </c>
      <c r="P318" s="81">
        <f t="shared" si="60"/>
        <v>800.45600000000002</v>
      </c>
    </row>
    <row r="319" spans="1:16" s="25" customFormat="1" ht="15" hidden="1" customHeight="1" x14ac:dyDescent="0.25">
      <c r="A319" s="18" t="s">
        <v>1</v>
      </c>
      <c r="B319" s="46" t="s">
        <v>198</v>
      </c>
      <c r="C319" s="47"/>
      <c r="D319" s="47"/>
      <c r="E319" s="48"/>
      <c r="F319" s="18"/>
      <c r="G319" s="18"/>
      <c r="H319" s="18"/>
      <c r="I319" s="18"/>
      <c r="J319" s="18"/>
      <c r="K319" s="18"/>
      <c r="L319" s="18"/>
      <c r="M319" s="18"/>
      <c r="N319" s="18"/>
      <c r="O319" s="27">
        <v>3001.71</v>
      </c>
      <c r="P319" s="81">
        <f t="shared" si="60"/>
        <v>800.45600000000002</v>
      </c>
    </row>
    <row r="320" spans="1:16" s="3" customFormat="1" ht="15" hidden="1" customHeight="1" x14ac:dyDescent="0.25">
      <c r="A320" s="17" t="s">
        <v>12</v>
      </c>
      <c r="B320" s="49" t="s">
        <v>436</v>
      </c>
      <c r="C320" s="50"/>
      <c r="D320" s="50"/>
      <c r="E320" s="51"/>
      <c r="F320" s="18">
        <v>1</v>
      </c>
      <c r="G320" s="18"/>
      <c r="H320" s="18"/>
      <c r="I320" s="18"/>
      <c r="J320" s="18"/>
      <c r="K320" s="18"/>
      <c r="L320" s="18"/>
      <c r="M320" s="18"/>
      <c r="N320" s="18"/>
      <c r="O320" s="27">
        <v>3001.71</v>
      </c>
      <c r="P320" s="81">
        <f t="shared" si="60"/>
        <v>800.45600000000002</v>
      </c>
    </row>
    <row r="321" spans="1:16" s="25" customFormat="1" ht="14.45" hidden="1" customHeight="1" x14ac:dyDescent="0.25">
      <c r="A321" s="33" t="s">
        <v>406</v>
      </c>
      <c r="B321" s="34" t="s">
        <v>461</v>
      </c>
      <c r="C321" s="34"/>
      <c r="D321" s="33" t="s">
        <v>12</v>
      </c>
      <c r="E321" s="34" t="s">
        <v>160</v>
      </c>
      <c r="F321" s="33">
        <f>SUM(F322:F325)</f>
        <v>3</v>
      </c>
      <c r="G321" s="33"/>
      <c r="H321" s="33"/>
      <c r="I321" s="33"/>
      <c r="J321" s="33">
        <f t="shared" ref="J321:N321" si="63">SUM(J322:J325)</f>
        <v>0</v>
      </c>
      <c r="K321" s="33">
        <f t="shared" si="63"/>
        <v>0</v>
      </c>
      <c r="L321" s="33">
        <f t="shared" si="63"/>
        <v>0</v>
      </c>
      <c r="M321" s="33">
        <f t="shared" si="63"/>
        <v>0</v>
      </c>
      <c r="N321" s="33">
        <f t="shared" si="63"/>
        <v>0</v>
      </c>
      <c r="O321" s="27">
        <v>3001.71</v>
      </c>
      <c r="P321" s="81">
        <f t="shared" si="60"/>
        <v>800.45600000000002</v>
      </c>
    </row>
    <row r="322" spans="1:16" s="25" customFormat="1" ht="15" hidden="1" customHeight="1" x14ac:dyDescent="0.25">
      <c r="A322" s="18" t="s">
        <v>1</v>
      </c>
      <c r="B322" s="46" t="s">
        <v>198</v>
      </c>
      <c r="C322" s="47"/>
      <c r="D322" s="47"/>
      <c r="E322" s="48"/>
      <c r="F322" s="18"/>
      <c r="G322" s="18"/>
      <c r="H322" s="18"/>
      <c r="I322" s="18"/>
      <c r="J322" s="18"/>
      <c r="K322" s="18"/>
      <c r="L322" s="18"/>
      <c r="M322" s="18"/>
      <c r="N322" s="18"/>
      <c r="O322" s="27">
        <v>3001.71</v>
      </c>
      <c r="P322" s="81">
        <f t="shared" si="60"/>
        <v>800.45600000000002</v>
      </c>
    </row>
    <row r="323" spans="1:16" s="3" customFormat="1" ht="15" hidden="1" customHeight="1" x14ac:dyDescent="0.25">
      <c r="A323" s="17" t="s">
        <v>12</v>
      </c>
      <c r="B323" s="49" t="s">
        <v>275</v>
      </c>
      <c r="C323" s="50"/>
      <c r="D323" s="50"/>
      <c r="E323" s="51"/>
      <c r="F323" s="18">
        <v>1</v>
      </c>
      <c r="G323" s="18"/>
      <c r="H323" s="18"/>
      <c r="I323" s="18"/>
      <c r="J323" s="18"/>
      <c r="K323" s="18"/>
      <c r="L323" s="18"/>
      <c r="M323" s="18"/>
      <c r="N323" s="18"/>
      <c r="O323" s="27">
        <v>3001.71</v>
      </c>
      <c r="P323" s="81">
        <f t="shared" si="60"/>
        <v>800.45600000000002</v>
      </c>
    </row>
    <row r="324" spans="1:16" s="3" customFormat="1" ht="15" hidden="1" customHeight="1" x14ac:dyDescent="0.25">
      <c r="A324" s="17" t="s">
        <v>12</v>
      </c>
      <c r="B324" s="49" t="s">
        <v>276</v>
      </c>
      <c r="C324" s="50"/>
      <c r="D324" s="50"/>
      <c r="E324" s="51"/>
      <c r="F324" s="18">
        <v>1</v>
      </c>
      <c r="G324" s="18"/>
      <c r="H324" s="18"/>
      <c r="I324" s="18"/>
      <c r="J324" s="18"/>
      <c r="K324" s="18"/>
      <c r="L324" s="18"/>
      <c r="M324" s="18"/>
      <c r="N324" s="18"/>
      <c r="O324" s="27">
        <v>3001.71</v>
      </c>
      <c r="P324" s="81">
        <f t="shared" si="60"/>
        <v>800.45600000000002</v>
      </c>
    </row>
    <row r="325" spans="1:16" s="3" customFormat="1" ht="15" hidden="1" customHeight="1" x14ac:dyDescent="0.25">
      <c r="A325" s="17" t="s">
        <v>12</v>
      </c>
      <c r="B325" s="49" t="s">
        <v>277</v>
      </c>
      <c r="C325" s="50"/>
      <c r="D325" s="50"/>
      <c r="E325" s="51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7">
        <v>3001.71</v>
      </c>
      <c r="P325" s="81">
        <f t="shared" si="60"/>
        <v>800.45600000000002</v>
      </c>
    </row>
    <row r="326" spans="1:16" s="25" customFormat="1" ht="15" hidden="1" customHeight="1" x14ac:dyDescent="0.25">
      <c r="A326" s="33" t="s">
        <v>407</v>
      </c>
      <c r="B326" s="34" t="s">
        <v>161</v>
      </c>
      <c r="C326" s="34"/>
      <c r="D326" s="33" t="s">
        <v>12</v>
      </c>
      <c r="E326" s="34" t="s">
        <v>415</v>
      </c>
      <c r="F326" s="33">
        <f>SUM(F327:F328)</f>
        <v>1</v>
      </c>
      <c r="G326" s="33"/>
      <c r="H326" s="33"/>
      <c r="I326" s="33"/>
      <c r="J326" s="33">
        <f t="shared" ref="J326:N326" si="64">SUM(J327:J328)</f>
        <v>0</v>
      </c>
      <c r="K326" s="33">
        <f t="shared" si="64"/>
        <v>0</v>
      </c>
      <c r="L326" s="33">
        <f t="shared" si="64"/>
        <v>0</v>
      </c>
      <c r="M326" s="33">
        <f t="shared" si="64"/>
        <v>0</v>
      </c>
      <c r="N326" s="33">
        <f t="shared" si="64"/>
        <v>0</v>
      </c>
      <c r="O326" s="27">
        <v>3001.71</v>
      </c>
      <c r="P326" s="81">
        <f t="shared" si="60"/>
        <v>800.45600000000002</v>
      </c>
    </row>
    <row r="327" spans="1:16" s="25" customFormat="1" ht="15" hidden="1" customHeight="1" x14ac:dyDescent="0.25">
      <c r="A327" s="18" t="s">
        <v>1</v>
      </c>
      <c r="B327" s="46" t="s">
        <v>198</v>
      </c>
      <c r="C327" s="47"/>
      <c r="D327" s="47"/>
      <c r="E327" s="48"/>
      <c r="F327" s="18"/>
      <c r="G327" s="18"/>
      <c r="H327" s="18"/>
      <c r="I327" s="18"/>
      <c r="J327" s="18"/>
      <c r="K327" s="18"/>
      <c r="L327" s="18"/>
      <c r="M327" s="18"/>
      <c r="N327" s="18"/>
      <c r="O327" s="27">
        <v>3001.71</v>
      </c>
      <c r="P327" s="81">
        <f t="shared" si="60"/>
        <v>800.45600000000002</v>
      </c>
    </row>
    <row r="328" spans="1:16" s="3" customFormat="1" ht="15" hidden="1" customHeight="1" x14ac:dyDescent="0.25">
      <c r="A328" s="17" t="s">
        <v>12</v>
      </c>
      <c r="B328" s="49" t="s">
        <v>270</v>
      </c>
      <c r="C328" s="50"/>
      <c r="D328" s="50"/>
      <c r="E328" s="51"/>
      <c r="F328" s="18">
        <v>1</v>
      </c>
      <c r="G328" s="18"/>
      <c r="H328" s="18"/>
      <c r="I328" s="18"/>
      <c r="J328" s="18"/>
      <c r="K328" s="18"/>
      <c r="L328" s="18"/>
      <c r="M328" s="18"/>
      <c r="N328" s="18"/>
      <c r="O328" s="27">
        <v>3001.71</v>
      </c>
      <c r="P328" s="81">
        <f t="shared" si="60"/>
        <v>800.45600000000002</v>
      </c>
    </row>
    <row r="329" spans="1:16" s="25" customFormat="1" ht="15" hidden="1" customHeight="1" x14ac:dyDescent="0.25">
      <c r="A329" s="33" t="s">
        <v>408</v>
      </c>
      <c r="B329" s="34" t="s">
        <v>162</v>
      </c>
      <c r="C329" s="34"/>
      <c r="D329" s="33" t="s">
        <v>12</v>
      </c>
      <c r="E329" s="34" t="s">
        <v>163</v>
      </c>
      <c r="F329" s="33">
        <f>SUM(F330:F331)</f>
        <v>1</v>
      </c>
      <c r="G329" s="33"/>
      <c r="H329" s="33"/>
      <c r="I329" s="33"/>
      <c r="J329" s="33">
        <f t="shared" ref="J329:N329" si="65">SUM(J330:J331)</f>
        <v>0</v>
      </c>
      <c r="K329" s="33">
        <f t="shared" si="65"/>
        <v>0</v>
      </c>
      <c r="L329" s="33">
        <f t="shared" si="65"/>
        <v>0</v>
      </c>
      <c r="M329" s="33">
        <f t="shared" si="65"/>
        <v>0</v>
      </c>
      <c r="N329" s="33">
        <f t="shared" si="65"/>
        <v>0</v>
      </c>
      <c r="O329" s="27">
        <v>3001.71</v>
      </c>
      <c r="P329" s="81">
        <f t="shared" si="60"/>
        <v>800.45600000000002</v>
      </c>
    </row>
    <row r="330" spans="1:16" s="25" customFormat="1" ht="15" hidden="1" customHeight="1" x14ac:dyDescent="0.25">
      <c r="A330" s="18" t="s">
        <v>1</v>
      </c>
      <c r="B330" s="46" t="s">
        <v>198</v>
      </c>
      <c r="C330" s="47"/>
      <c r="D330" s="47"/>
      <c r="E330" s="48"/>
      <c r="F330" s="18"/>
      <c r="G330" s="18"/>
      <c r="H330" s="18"/>
      <c r="I330" s="18"/>
      <c r="J330" s="18"/>
      <c r="K330" s="18"/>
      <c r="L330" s="18"/>
      <c r="M330" s="18"/>
      <c r="N330" s="18"/>
      <c r="O330" s="27">
        <v>3001.71</v>
      </c>
      <c r="P330" s="81">
        <f t="shared" si="60"/>
        <v>800.45600000000002</v>
      </c>
    </row>
    <row r="331" spans="1:16" s="3" customFormat="1" ht="15" hidden="1" customHeight="1" x14ac:dyDescent="0.25">
      <c r="A331" s="17" t="s">
        <v>12</v>
      </c>
      <c r="B331" s="49" t="s">
        <v>254</v>
      </c>
      <c r="C331" s="50"/>
      <c r="D331" s="50"/>
      <c r="E331" s="51"/>
      <c r="F331" s="18">
        <v>1</v>
      </c>
      <c r="G331" s="18"/>
      <c r="H331" s="18"/>
      <c r="I331" s="18"/>
      <c r="J331" s="18"/>
      <c r="K331" s="18"/>
      <c r="L331" s="18"/>
      <c r="M331" s="18"/>
      <c r="N331" s="18"/>
      <c r="O331" s="27">
        <v>3001.71</v>
      </c>
      <c r="P331" s="81">
        <f t="shared" si="60"/>
        <v>800.45600000000002</v>
      </c>
    </row>
    <row r="332" spans="1:16" s="25" customFormat="1" ht="14.45" hidden="1" customHeight="1" x14ac:dyDescent="0.25">
      <c r="A332" s="33" t="s">
        <v>409</v>
      </c>
      <c r="B332" s="34" t="s">
        <v>164</v>
      </c>
      <c r="C332" s="34"/>
      <c r="D332" s="33" t="s">
        <v>12</v>
      </c>
      <c r="E332" s="34" t="s">
        <v>462</v>
      </c>
      <c r="F332" s="33">
        <f>SUM(F333:F334)</f>
        <v>1</v>
      </c>
      <c r="G332" s="33"/>
      <c r="H332" s="33"/>
      <c r="I332" s="33"/>
      <c r="J332" s="33">
        <f t="shared" ref="J332:N332" si="66">SUM(J333:J334)</f>
        <v>0</v>
      </c>
      <c r="K332" s="33">
        <f t="shared" si="66"/>
        <v>0</v>
      </c>
      <c r="L332" s="33">
        <f t="shared" si="66"/>
        <v>0</v>
      </c>
      <c r="M332" s="33">
        <f t="shared" si="66"/>
        <v>0</v>
      </c>
      <c r="N332" s="33">
        <f t="shared" si="66"/>
        <v>0</v>
      </c>
      <c r="O332" s="27">
        <v>3001.71</v>
      </c>
      <c r="P332" s="81">
        <f t="shared" si="60"/>
        <v>800.45600000000002</v>
      </c>
    </row>
    <row r="333" spans="1:16" s="25" customFormat="1" ht="15" hidden="1" customHeight="1" x14ac:dyDescent="0.25">
      <c r="A333" s="18" t="s">
        <v>1</v>
      </c>
      <c r="B333" s="46" t="s">
        <v>198</v>
      </c>
      <c r="C333" s="47"/>
      <c r="D333" s="47"/>
      <c r="E333" s="48"/>
      <c r="F333" s="18"/>
      <c r="G333" s="18"/>
      <c r="H333" s="18"/>
      <c r="I333" s="18"/>
      <c r="J333" s="18"/>
      <c r="K333" s="18"/>
      <c r="L333" s="18"/>
      <c r="M333" s="18"/>
      <c r="N333" s="18"/>
      <c r="O333" s="27">
        <v>3001.71</v>
      </c>
      <c r="P333" s="81">
        <f t="shared" si="60"/>
        <v>800.45600000000002</v>
      </c>
    </row>
    <row r="334" spans="1:16" s="3" customFormat="1" ht="15" hidden="1" customHeight="1" x14ac:dyDescent="0.25">
      <c r="A334" s="17" t="s">
        <v>12</v>
      </c>
      <c r="B334" s="49" t="s">
        <v>304</v>
      </c>
      <c r="C334" s="50"/>
      <c r="D334" s="50"/>
      <c r="E334" s="51"/>
      <c r="F334" s="18">
        <v>1</v>
      </c>
      <c r="G334" s="18"/>
      <c r="H334" s="18"/>
      <c r="I334" s="18"/>
      <c r="J334" s="18"/>
      <c r="K334" s="18"/>
      <c r="L334" s="18"/>
      <c r="M334" s="18"/>
      <c r="N334" s="18"/>
      <c r="O334" s="27">
        <v>3001.71</v>
      </c>
      <c r="P334" s="81">
        <f t="shared" si="60"/>
        <v>800.45600000000002</v>
      </c>
    </row>
    <row r="335" spans="1:16" s="25" customFormat="1" ht="15" hidden="1" customHeight="1" x14ac:dyDescent="0.25">
      <c r="A335" s="33" t="s">
        <v>410</v>
      </c>
      <c r="B335" s="34" t="s">
        <v>165</v>
      </c>
      <c r="C335" s="34"/>
      <c r="D335" s="33" t="s">
        <v>12</v>
      </c>
      <c r="E335" s="34" t="s">
        <v>416</v>
      </c>
      <c r="F335" s="33">
        <f>SUM(F336:F338)</f>
        <v>1</v>
      </c>
      <c r="G335" s="33"/>
      <c r="H335" s="33"/>
      <c r="I335" s="33"/>
      <c r="J335" s="33">
        <f t="shared" ref="J335:N335" si="67">SUM(J336:J338)</f>
        <v>0</v>
      </c>
      <c r="K335" s="33">
        <f t="shared" si="67"/>
        <v>0</v>
      </c>
      <c r="L335" s="33">
        <f t="shared" si="67"/>
        <v>0</v>
      </c>
      <c r="M335" s="33">
        <f t="shared" si="67"/>
        <v>0</v>
      </c>
      <c r="N335" s="33">
        <f t="shared" si="67"/>
        <v>0</v>
      </c>
      <c r="O335" s="27">
        <v>3001.71</v>
      </c>
      <c r="P335" s="81">
        <f t="shared" si="60"/>
        <v>800.45600000000002</v>
      </c>
    </row>
    <row r="336" spans="1:16" s="25" customFormat="1" ht="15" hidden="1" customHeight="1" x14ac:dyDescent="0.25">
      <c r="A336" s="18" t="s">
        <v>1</v>
      </c>
      <c r="B336" s="46" t="s">
        <v>198</v>
      </c>
      <c r="C336" s="47"/>
      <c r="D336" s="47"/>
      <c r="E336" s="48"/>
      <c r="F336" s="18"/>
      <c r="G336" s="18"/>
      <c r="H336" s="18"/>
      <c r="I336" s="18"/>
      <c r="J336" s="18"/>
      <c r="K336" s="18"/>
      <c r="L336" s="18"/>
      <c r="M336" s="18"/>
      <c r="N336" s="18"/>
      <c r="O336" s="27">
        <v>3001.71</v>
      </c>
      <c r="P336" s="81">
        <f t="shared" si="60"/>
        <v>800.45600000000002</v>
      </c>
    </row>
    <row r="337" spans="1:16" s="3" customFormat="1" ht="15" hidden="1" customHeight="1" x14ac:dyDescent="0.25">
      <c r="A337" s="17" t="s">
        <v>12</v>
      </c>
      <c r="B337" s="49" t="s">
        <v>268</v>
      </c>
      <c r="C337" s="50"/>
      <c r="D337" s="50"/>
      <c r="E337" s="51"/>
      <c r="F337" s="18">
        <v>1</v>
      </c>
      <c r="G337" s="18"/>
      <c r="H337" s="18"/>
      <c r="I337" s="18"/>
      <c r="J337" s="18"/>
      <c r="K337" s="18"/>
      <c r="L337" s="18"/>
      <c r="M337" s="18"/>
      <c r="N337" s="18"/>
      <c r="O337" s="27">
        <v>3001.71</v>
      </c>
      <c r="P337" s="81">
        <f t="shared" si="60"/>
        <v>800.45600000000002</v>
      </c>
    </row>
    <row r="338" spans="1:16" s="3" customFormat="1" ht="15" hidden="1" customHeight="1" x14ac:dyDescent="0.25">
      <c r="A338" s="17"/>
      <c r="B338" s="16" t="s">
        <v>166</v>
      </c>
      <c r="C338" s="16"/>
      <c r="D338" s="17" t="s">
        <v>9</v>
      </c>
      <c r="E338" s="16" t="s">
        <v>167</v>
      </c>
      <c r="F338" s="18"/>
      <c r="G338" s="18"/>
      <c r="H338" s="18"/>
      <c r="I338" s="18"/>
      <c r="J338" s="18" t="s">
        <v>11</v>
      </c>
      <c r="K338" s="18" t="s">
        <v>11</v>
      </c>
      <c r="L338" s="18" t="s">
        <v>11</v>
      </c>
      <c r="M338" s="18" t="s">
        <v>11</v>
      </c>
      <c r="N338" s="18" t="s">
        <v>11</v>
      </c>
      <c r="O338" s="27">
        <v>3001.71</v>
      </c>
      <c r="P338" s="81">
        <f t="shared" si="60"/>
        <v>800.45600000000002</v>
      </c>
    </row>
    <row r="339" spans="1:16" s="25" customFormat="1" ht="14.45" hidden="1" customHeight="1" x14ac:dyDescent="0.25">
      <c r="A339" s="33" t="s">
        <v>411</v>
      </c>
      <c r="B339" s="34" t="s">
        <v>168</v>
      </c>
      <c r="C339" s="34"/>
      <c r="D339" s="33" t="s">
        <v>12</v>
      </c>
      <c r="E339" s="34" t="s">
        <v>452</v>
      </c>
      <c r="F339" s="33">
        <f>SUM(F340:F342)</f>
        <v>1</v>
      </c>
      <c r="G339" s="33"/>
      <c r="H339" s="33"/>
      <c r="I339" s="33"/>
      <c r="J339" s="33">
        <f t="shared" ref="J339:N339" si="68">SUM(J340:J342)</f>
        <v>0</v>
      </c>
      <c r="K339" s="33">
        <f t="shared" si="68"/>
        <v>0</v>
      </c>
      <c r="L339" s="33">
        <f t="shared" si="68"/>
        <v>0</v>
      </c>
      <c r="M339" s="33">
        <f t="shared" si="68"/>
        <v>0</v>
      </c>
      <c r="N339" s="33">
        <f t="shared" si="68"/>
        <v>0</v>
      </c>
      <c r="O339" s="27">
        <v>3001.71</v>
      </c>
      <c r="P339" s="81">
        <f t="shared" si="60"/>
        <v>800.45600000000002</v>
      </c>
    </row>
    <row r="340" spans="1:16" s="25" customFormat="1" ht="15" hidden="1" customHeight="1" x14ac:dyDescent="0.25">
      <c r="A340" s="18" t="s">
        <v>1</v>
      </c>
      <c r="B340" s="46" t="s">
        <v>198</v>
      </c>
      <c r="C340" s="47"/>
      <c r="D340" s="47"/>
      <c r="E340" s="48"/>
      <c r="F340" s="18"/>
      <c r="G340" s="18"/>
      <c r="H340" s="18"/>
      <c r="I340" s="18"/>
      <c r="J340" s="18"/>
      <c r="K340" s="18"/>
      <c r="L340" s="18"/>
      <c r="M340" s="18"/>
      <c r="N340" s="18"/>
      <c r="O340" s="27">
        <v>3001.71</v>
      </c>
      <c r="P340" s="81">
        <f t="shared" si="60"/>
        <v>800.45600000000002</v>
      </c>
    </row>
    <row r="341" spans="1:16" s="3" customFormat="1" ht="15" hidden="1" customHeight="1" x14ac:dyDescent="0.25">
      <c r="A341" s="17" t="s">
        <v>12</v>
      </c>
      <c r="B341" s="49" t="s">
        <v>238</v>
      </c>
      <c r="C341" s="50"/>
      <c r="D341" s="50"/>
      <c r="E341" s="51"/>
      <c r="F341" s="18">
        <v>1</v>
      </c>
      <c r="G341" s="18"/>
      <c r="H341" s="18"/>
      <c r="I341" s="18"/>
      <c r="J341" s="18"/>
      <c r="K341" s="18"/>
      <c r="L341" s="18"/>
      <c r="M341" s="18"/>
      <c r="N341" s="18"/>
      <c r="O341" s="27">
        <v>3001.71</v>
      </c>
      <c r="P341" s="81">
        <f t="shared" si="60"/>
        <v>800.45600000000002</v>
      </c>
    </row>
    <row r="342" spans="1:16" s="3" customFormat="1" ht="15" hidden="1" customHeight="1" x14ac:dyDescent="0.25">
      <c r="A342" s="17"/>
      <c r="B342" s="16" t="s">
        <v>169</v>
      </c>
      <c r="C342" s="16"/>
      <c r="D342" s="17" t="s">
        <v>12</v>
      </c>
      <c r="E342" s="16" t="s">
        <v>170</v>
      </c>
      <c r="F342" s="18"/>
      <c r="G342" s="18"/>
      <c r="H342" s="18"/>
      <c r="I342" s="18"/>
      <c r="J342" s="18" t="s">
        <v>11</v>
      </c>
      <c r="K342" s="18" t="s">
        <v>11</v>
      </c>
      <c r="L342" s="18" t="s">
        <v>11</v>
      </c>
      <c r="M342" s="18" t="s">
        <v>11</v>
      </c>
      <c r="N342" s="18" t="s">
        <v>11</v>
      </c>
      <c r="O342" s="27">
        <v>3001.71</v>
      </c>
      <c r="P342" s="81">
        <f t="shared" si="60"/>
        <v>800.45600000000002</v>
      </c>
    </row>
    <row r="343" spans="1:16" s="25" customFormat="1" ht="15" hidden="1" customHeight="1" x14ac:dyDescent="0.25">
      <c r="A343" s="33" t="s">
        <v>412</v>
      </c>
      <c r="B343" s="34" t="s">
        <v>171</v>
      </c>
      <c r="C343" s="34"/>
      <c r="D343" s="33" t="s">
        <v>12</v>
      </c>
      <c r="E343" s="34" t="s">
        <v>172</v>
      </c>
      <c r="F343" s="33">
        <f>SUM(F344:F345)</f>
        <v>1</v>
      </c>
      <c r="G343" s="33"/>
      <c r="H343" s="33"/>
      <c r="I343" s="33"/>
      <c r="J343" s="33">
        <f t="shared" ref="J343:N343" si="69">SUM(J344:J345)</f>
        <v>0</v>
      </c>
      <c r="K343" s="33">
        <f t="shared" si="69"/>
        <v>0</v>
      </c>
      <c r="L343" s="33">
        <f t="shared" si="69"/>
        <v>0</v>
      </c>
      <c r="M343" s="33">
        <f t="shared" si="69"/>
        <v>0</v>
      </c>
      <c r="N343" s="33">
        <f t="shared" si="69"/>
        <v>0</v>
      </c>
      <c r="O343" s="27">
        <v>3001.71</v>
      </c>
      <c r="P343" s="81">
        <f t="shared" si="60"/>
        <v>800.45600000000002</v>
      </c>
    </row>
    <row r="344" spans="1:16" s="25" customFormat="1" ht="15" hidden="1" customHeight="1" x14ac:dyDescent="0.25">
      <c r="A344" s="18" t="s">
        <v>1</v>
      </c>
      <c r="B344" s="46" t="s">
        <v>198</v>
      </c>
      <c r="C344" s="47"/>
      <c r="D344" s="47"/>
      <c r="E344" s="48"/>
      <c r="F344" s="18"/>
      <c r="G344" s="18"/>
      <c r="H344" s="18"/>
      <c r="I344" s="18"/>
      <c r="J344" s="18"/>
      <c r="K344" s="18"/>
      <c r="L344" s="18"/>
      <c r="M344" s="18"/>
      <c r="N344" s="18"/>
      <c r="O344" s="27">
        <v>3001.71</v>
      </c>
      <c r="P344" s="81">
        <f t="shared" si="60"/>
        <v>800.45600000000002</v>
      </c>
    </row>
    <row r="345" spans="1:16" s="3" customFormat="1" ht="15" hidden="1" customHeight="1" x14ac:dyDescent="0.25">
      <c r="A345" s="17" t="s">
        <v>12</v>
      </c>
      <c r="B345" s="49" t="s">
        <v>257</v>
      </c>
      <c r="C345" s="50"/>
      <c r="D345" s="50"/>
      <c r="E345" s="51"/>
      <c r="F345" s="18">
        <v>1</v>
      </c>
      <c r="G345" s="18"/>
      <c r="H345" s="18"/>
      <c r="I345" s="18"/>
      <c r="J345" s="18"/>
      <c r="K345" s="18"/>
      <c r="L345" s="18"/>
      <c r="M345" s="18"/>
      <c r="N345" s="18"/>
      <c r="O345" s="27">
        <v>3001.71</v>
      </c>
      <c r="P345" s="81">
        <f t="shared" si="60"/>
        <v>800.45600000000002</v>
      </c>
    </row>
    <row r="346" spans="1:16" s="25" customFormat="1" ht="15" hidden="1" customHeight="1" x14ac:dyDescent="0.25">
      <c r="A346" s="33" t="s">
        <v>413</v>
      </c>
      <c r="B346" s="34" t="s">
        <v>173</v>
      </c>
      <c r="C346" s="34"/>
      <c r="D346" s="33" t="s">
        <v>12</v>
      </c>
      <c r="E346" s="34" t="s">
        <v>174</v>
      </c>
      <c r="F346" s="33">
        <f>SUM(F347:F348)</f>
        <v>1</v>
      </c>
      <c r="G346" s="33"/>
      <c r="H346" s="33"/>
      <c r="I346" s="33"/>
      <c r="J346" s="33">
        <f t="shared" ref="J346:N346" si="70">SUM(J347:J348)</f>
        <v>0</v>
      </c>
      <c r="K346" s="33">
        <f t="shared" si="70"/>
        <v>0</v>
      </c>
      <c r="L346" s="33">
        <f t="shared" si="70"/>
        <v>0</v>
      </c>
      <c r="M346" s="33">
        <f t="shared" si="70"/>
        <v>0</v>
      </c>
      <c r="N346" s="33">
        <f t="shared" si="70"/>
        <v>0</v>
      </c>
      <c r="O346" s="27">
        <v>3001.71</v>
      </c>
      <c r="P346" s="81">
        <f t="shared" si="60"/>
        <v>800.45600000000002</v>
      </c>
    </row>
    <row r="347" spans="1:16" s="25" customFormat="1" ht="15" hidden="1" customHeight="1" x14ac:dyDescent="0.25">
      <c r="A347" s="18" t="s">
        <v>1</v>
      </c>
      <c r="B347" s="46" t="s">
        <v>198</v>
      </c>
      <c r="C347" s="47"/>
      <c r="D347" s="47"/>
      <c r="E347" s="48"/>
      <c r="F347" s="18"/>
      <c r="G347" s="18"/>
      <c r="H347" s="18"/>
      <c r="I347" s="18"/>
      <c r="J347" s="18"/>
      <c r="K347" s="18"/>
      <c r="L347" s="18"/>
      <c r="M347" s="18"/>
      <c r="N347" s="18"/>
      <c r="O347" s="27">
        <v>3001.71</v>
      </c>
      <c r="P347" s="81">
        <f t="shared" si="60"/>
        <v>800.45600000000002</v>
      </c>
    </row>
    <row r="348" spans="1:16" s="3" customFormat="1" ht="15" hidden="1" customHeight="1" x14ac:dyDescent="0.25">
      <c r="A348" s="17" t="s">
        <v>12</v>
      </c>
      <c r="B348" s="49" t="s">
        <v>278</v>
      </c>
      <c r="C348" s="50"/>
      <c r="D348" s="50"/>
      <c r="E348" s="51"/>
      <c r="F348" s="18">
        <v>1</v>
      </c>
      <c r="G348" s="18"/>
      <c r="H348" s="18"/>
      <c r="I348" s="18"/>
      <c r="J348" s="18"/>
      <c r="K348" s="18"/>
      <c r="L348" s="18"/>
      <c r="M348" s="18"/>
      <c r="N348" s="18"/>
      <c r="O348" s="27">
        <v>3001.71</v>
      </c>
      <c r="P348" s="81">
        <f t="shared" si="60"/>
        <v>800.45600000000002</v>
      </c>
    </row>
    <row r="349" spans="1:16" s="25" customFormat="1" ht="15" hidden="1" customHeight="1" x14ac:dyDescent="0.25">
      <c r="A349" s="33" t="s">
        <v>414</v>
      </c>
      <c r="B349" s="34" t="s">
        <v>175</v>
      </c>
      <c r="C349" s="34"/>
      <c r="D349" s="33" t="s">
        <v>12</v>
      </c>
      <c r="E349" s="34" t="s">
        <v>176</v>
      </c>
      <c r="F349" s="33">
        <f>SUM(F350:F351)</f>
        <v>1</v>
      </c>
      <c r="G349" s="33"/>
      <c r="H349" s="33"/>
      <c r="I349" s="33"/>
      <c r="J349" s="33">
        <f t="shared" ref="J349:N349" si="71">SUM(J350:J351)</f>
        <v>0</v>
      </c>
      <c r="K349" s="33">
        <f t="shared" si="71"/>
        <v>0</v>
      </c>
      <c r="L349" s="33">
        <f t="shared" si="71"/>
        <v>0</v>
      </c>
      <c r="M349" s="33">
        <f t="shared" si="71"/>
        <v>0</v>
      </c>
      <c r="N349" s="33">
        <f t="shared" si="71"/>
        <v>0</v>
      </c>
      <c r="O349" s="27">
        <v>3001.71</v>
      </c>
      <c r="P349" s="81">
        <f t="shared" si="60"/>
        <v>800.45600000000002</v>
      </c>
    </row>
    <row r="350" spans="1:16" s="25" customFormat="1" ht="15" hidden="1" customHeight="1" x14ac:dyDescent="0.25">
      <c r="A350" s="18" t="s">
        <v>1</v>
      </c>
      <c r="B350" s="46" t="s">
        <v>198</v>
      </c>
      <c r="C350" s="47"/>
      <c r="D350" s="47"/>
      <c r="E350" s="48"/>
      <c r="F350" s="18"/>
      <c r="G350" s="18"/>
      <c r="H350" s="18"/>
      <c r="I350" s="18"/>
      <c r="J350" s="18"/>
      <c r="K350" s="18"/>
      <c r="L350" s="18"/>
      <c r="M350" s="18"/>
      <c r="N350" s="18"/>
      <c r="O350" s="27">
        <v>3001.71</v>
      </c>
      <c r="P350" s="81">
        <f t="shared" si="60"/>
        <v>800.45600000000002</v>
      </c>
    </row>
    <row r="351" spans="1:16" s="3" customFormat="1" ht="15" hidden="1" customHeight="1" x14ac:dyDescent="0.25">
      <c r="A351" s="17" t="s">
        <v>12</v>
      </c>
      <c r="B351" s="49" t="s">
        <v>438</v>
      </c>
      <c r="C351" s="50"/>
      <c r="D351" s="50"/>
      <c r="E351" s="51"/>
      <c r="F351" s="18">
        <v>1</v>
      </c>
      <c r="G351" s="18"/>
      <c r="H351" s="18"/>
      <c r="I351" s="18"/>
      <c r="J351" s="18"/>
      <c r="K351" s="18"/>
      <c r="L351" s="18"/>
      <c r="M351" s="18"/>
      <c r="N351" s="18"/>
      <c r="O351" s="27">
        <v>3001.71</v>
      </c>
      <c r="P351" s="81">
        <f t="shared" si="60"/>
        <v>800.45600000000002</v>
      </c>
    </row>
    <row r="352" spans="1:16" ht="15" hidden="1" customHeight="1" x14ac:dyDescent="0.25">
      <c r="A352" s="11"/>
      <c r="B352" s="10"/>
      <c r="C352" s="10"/>
      <c r="D352" s="11"/>
      <c r="E352" s="12" t="s">
        <v>26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72">J349+J346+J343+J339+J335+J332+J329+J326+J321+J318+J314+J309+J306+J303+J300+J297+J294</f>
        <v>0</v>
      </c>
      <c r="K352" s="13">
        <f t="shared" si="72"/>
        <v>0</v>
      </c>
      <c r="L352" s="13">
        <f t="shared" si="72"/>
        <v>0</v>
      </c>
      <c r="M352" s="13">
        <f t="shared" si="72"/>
        <v>0</v>
      </c>
      <c r="N352" s="13">
        <f t="shared" si="72"/>
        <v>0</v>
      </c>
      <c r="O352" s="27">
        <v>3001.71</v>
      </c>
      <c r="P352" s="81">
        <f t="shared" si="60"/>
        <v>800.45600000000002</v>
      </c>
    </row>
    <row r="353" spans="1:16" s="3" customFormat="1" ht="15" hidden="1" customHeight="1" x14ac:dyDescent="0.25">
      <c r="A353" s="21"/>
      <c r="B353" s="26"/>
      <c r="C353" s="26"/>
      <c r="D353" s="21"/>
      <c r="E353" s="22"/>
      <c r="F353" s="23"/>
      <c r="G353" s="23"/>
      <c r="H353" s="23"/>
      <c r="I353" s="23"/>
      <c r="J353" s="23"/>
      <c r="K353" s="23"/>
      <c r="L353" s="23"/>
      <c r="M353" s="23"/>
      <c r="N353" s="23"/>
      <c r="O353" s="27">
        <v>3001.71</v>
      </c>
      <c r="P353" s="81">
        <f t="shared" si="60"/>
        <v>800.45600000000002</v>
      </c>
    </row>
    <row r="354" spans="1:16" ht="15" hidden="1" customHeight="1" x14ac:dyDescent="0.25">
      <c r="A354" s="63" t="s">
        <v>177</v>
      </c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27">
        <v>3001.71</v>
      </c>
      <c r="P354" s="81">
        <f t="shared" si="60"/>
        <v>800.45600000000002</v>
      </c>
    </row>
    <row r="355" spans="1:16" s="25" customFormat="1" ht="15" hidden="1" customHeight="1" x14ac:dyDescent="0.25">
      <c r="A355" s="33" t="s">
        <v>393</v>
      </c>
      <c r="B355" s="34" t="s">
        <v>8</v>
      </c>
      <c r="C355" s="34"/>
      <c r="D355" s="33" t="s">
        <v>9</v>
      </c>
      <c r="E355" s="34" t="s">
        <v>178</v>
      </c>
      <c r="F355" s="33">
        <f t="shared" ref="F355:N355" si="73">SUM(F356:F360)</f>
        <v>4</v>
      </c>
      <c r="G355" s="33"/>
      <c r="H355" s="33"/>
      <c r="I355" s="33"/>
      <c r="J355" s="33">
        <f t="shared" si="73"/>
        <v>0</v>
      </c>
      <c r="K355" s="33">
        <f t="shared" si="73"/>
        <v>0</v>
      </c>
      <c r="L355" s="33">
        <f t="shared" si="73"/>
        <v>0</v>
      </c>
      <c r="M355" s="33">
        <f t="shared" si="73"/>
        <v>0</v>
      </c>
      <c r="N355" s="33">
        <f t="shared" si="73"/>
        <v>0</v>
      </c>
      <c r="O355" s="27">
        <v>3001.71</v>
      </c>
      <c r="P355" s="81">
        <f t="shared" si="60"/>
        <v>800.45600000000002</v>
      </c>
    </row>
    <row r="356" spans="1:16" s="3" customFormat="1" ht="15" hidden="1" customHeight="1" x14ac:dyDescent="0.25">
      <c r="A356" s="18" t="s">
        <v>1</v>
      </c>
      <c r="B356" s="46" t="s">
        <v>198</v>
      </c>
      <c r="C356" s="47"/>
      <c r="D356" s="47"/>
      <c r="E356" s="48"/>
      <c r="F356" s="18"/>
      <c r="G356" s="18"/>
      <c r="H356" s="18"/>
      <c r="I356" s="18"/>
      <c r="J356" s="18"/>
      <c r="K356" s="18"/>
      <c r="L356" s="18"/>
      <c r="M356" s="18"/>
      <c r="N356" s="18"/>
      <c r="O356" s="27">
        <v>3001.71</v>
      </c>
      <c r="P356" s="81">
        <f t="shared" si="60"/>
        <v>800.45600000000002</v>
      </c>
    </row>
    <row r="357" spans="1:16" s="3" customFormat="1" ht="15" hidden="1" customHeight="1" x14ac:dyDescent="0.25">
      <c r="A357" s="17" t="s">
        <v>9</v>
      </c>
      <c r="B357" s="49" t="s">
        <v>283</v>
      </c>
      <c r="C357" s="50"/>
      <c r="D357" s="50"/>
      <c r="E357" s="51"/>
      <c r="F357" s="18">
        <v>1</v>
      </c>
      <c r="G357" s="18"/>
      <c r="H357" s="18"/>
      <c r="I357" s="18"/>
      <c r="J357" s="18"/>
      <c r="K357" s="18"/>
      <c r="L357" s="18"/>
      <c r="M357" s="18"/>
      <c r="N357" s="18"/>
      <c r="O357" s="27">
        <v>3001.71</v>
      </c>
      <c r="P357" s="81">
        <f t="shared" si="60"/>
        <v>800.45600000000002</v>
      </c>
    </row>
    <row r="358" spans="1:16" s="3" customFormat="1" ht="15" hidden="1" customHeight="1" x14ac:dyDescent="0.25">
      <c r="A358" s="17" t="s">
        <v>9</v>
      </c>
      <c r="B358" s="49" t="s">
        <v>284</v>
      </c>
      <c r="C358" s="50"/>
      <c r="D358" s="50"/>
      <c r="E358" s="51"/>
      <c r="F358" s="18">
        <v>1</v>
      </c>
      <c r="G358" s="18"/>
      <c r="H358" s="18"/>
      <c r="I358" s="18"/>
      <c r="J358" s="18"/>
      <c r="K358" s="18"/>
      <c r="L358" s="18"/>
      <c r="M358" s="18"/>
      <c r="N358" s="18"/>
      <c r="O358" s="27">
        <v>3001.71</v>
      </c>
      <c r="P358" s="81">
        <f t="shared" si="60"/>
        <v>800.45600000000002</v>
      </c>
    </row>
    <row r="359" spans="1:16" s="3" customFormat="1" ht="15" hidden="1" customHeight="1" x14ac:dyDescent="0.25">
      <c r="A359" s="17" t="s">
        <v>9</v>
      </c>
      <c r="B359" s="49" t="s">
        <v>285</v>
      </c>
      <c r="C359" s="50"/>
      <c r="D359" s="50"/>
      <c r="E359" s="51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7">
        <v>3001.71</v>
      </c>
      <c r="P359" s="81">
        <f t="shared" si="60"/>
        <v>800.45600000000002</v>
      </c>
    </row>
    <row r="360" spans="1:16" s="3" customFormat="1" ht="15" hidden="1" customHeight="1" x14ac:dyDescent="0.25">
      <c r="A360" s="17" t="s">
        <v>9</v>
      </c>
      <c r="B360" s="49" t="s">
        <v>286</v>
      </c>
      <c r="C360" s="50"/>
      <c r="D360" s="50"/>
      <c r="E360" s="51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7">
        <v>3001.71</v>
      </c>
      <c r="P360" s="81">
        <f t="shared" si="60"/>
        <v>800.45600000000002</v>
      </c>
    </row>
    <row r="361" spans="1:16" ht="15" hidden="1" customHeight="1" x14ac:dyDescent="0.25">
      <c r="A361" s="11"/>
      <c r="B361" s="10"/>
      <c r="C361" s="10"/>
      <c r="D361" s="11"/>
      <c r="E361" s="12" t="s">
        <v>26</v>
      </c>
      <c r="F361" s="13">
        <f t="shared" ref="F361:N361" si="74">SUM(F355:F355)</f>
        <v>4</v>
      </c>
      <c r="G361" s="13"/>
      <c r="H361" s="13"/>
      <c r="I361" s="13"/>
      <c r="J361" s="13">
        <f t="shared" si="74"/>
        <v>0</v>
      </c>
      <c r="K361" s="13">
        <f t="shared" si="74"/>
        <v>0</v>
      </c>
      <c r="L361" s="13">
        <f t="shared" si="74"/>
        <v>0</v>
      </c>
      <c r="M361" s="13">
        <f t="shared" si="74"/>
        <v>0</v>
      </c>
      <c r="N361" s="13">
        <f t="shared" si="74"/>
        <v>0</v>
      </c>
      <c r="O361" s="27">
        <v>3001.71</v>
      </c>
      <c r="P361" s="81">
        <f t="shared" si="60"/>
        <v>800.45600000000002</v>
      </c>
    </row>
    <row r="362" spans="1:16" s="3" customFormat="1" ht="15" hidden="1" customHeight="1" x14ac:dyDescent="0.25">
      <c r="A362" s="21"/>
      <c r="B362" s="26"/>
      <c r="C362" s="26"/>
      <c r="D362" s="21"/>
      <c r="E362" s="22"/>
      <c r="F362" s="23"/>
      <c r="G362" s="23"/>
      <c r="H362" s="23"/>
      <c r="I362" s="23"/>
      <c r="J362" s="23"/>
      <c r="K362" s="23"/>
      <c r="L362" s="23"/>
      <c r="M362" s="23"/>
      <c r="N362" s="23"/>
      <c r="O362" s="27">
        <v>3001.71</v>
      </c>
      <c r="P362" s="81">
        <f t="shared" si="60"/>
        <v>800.45600000000002</v>
      </c>
    </row>
    <row r="363" spans="1:16" ht="15" hidden="1" customHeight="1" x14ac:dyDescent="0.25">
      <c r="A363" s="63" t="s">
        <v>179</v>
      </c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27">
        <v>3001.71</v>
      </c>
      <c r="P363" s="81">
        <f t="shared" si="60"/>
        <v>800.45600000000002</v>
      </c>
    </row>
    <row r="364" spans="1:16" s="25" customFormat="1" ht="15" hidden="1" customHeight="1" x14ac:dyDescent="0.25">
      <c r="A364" s="33" t="s">
        <v>394</v>
      </c>
      <c r="B364" s="34" t="s">
        <v>179</v>
      </c>
      <c r="C364" s="34"/>
      <c r="D364" s="33" t="s">
        <v>9</v>
      </c>
      <c r="E364" s="34" t="s">
        <v>180</v>
      </c>
      <c r="F364" s="33">
        <f>SUM(F365:F368)</f>
        <v>3</v>
      </c>
      <c r="G364" s="33"/>
      <c r="H364" s="33"/>
      <c r="I364" s="33"/>
      <c r="J364" s="33">
        <f t="shared" ref="J364:N364" si="75">SUM(J365:J368)</f>
        <v>0</v>
      </c>
      <c r="K364" s="33">
        <f t="shared" si="75"/>
        <v>0</v>
      </c>
      <c r="L364" s="33">
        <f t="shared" si="75"/>
        <v>0</v>
      </c>
      <c r="M364" s="33">
        <f t="shared" si="75"/>
        <v>0</v>
      </c>
      <c r="N364" s="33">
        <f t="shared" si="75"/>
        <v>0</v>
      </c>
      <c r="O364" s="27">
        <v>3001.71</v>
      </c>
      <c r="P364" s="81">
        <f t="shared" si="60"/>
        <v>800.45600000000002</v>
      </c>
    </row>
    <row r="365" spans="1:16" s="3" customFormat="1" ht="15" hidden="1" customHeight="1" x14ac:dyDescent="0.25">
      <c r="A365" s="18" t="s">
        <v>1</v>
      </c>
      <c r="B365" s="46" t="s">
        <v>198</v>
      </c>
      <c r="C365" s="47"/>
      <c r="D365" s="47"/>
      <c r="E365" s="48"/>
      <c r="F365" s="18"/>
      <c r="G365" s="18"/>
      <c r="H365" s="18"/>
      <c r="I365" s="18"/>
      <c r="J365" s="18"/>
      <c r="K365" s="18"/>
      <c r="L365" s="18"/>
      <c r="M365" s="18"/>
      <c r="N365" s="18"/>
      <c r="O365" s="27">
        <v>3001.71</v>
      </c>
      <c r="P365" s="81">
        <f t="shared" si="60"/>
        <v>800.45600000000002</v>
      </c>
    </row>
    <row r="366" spans="1:16" s="3" customFormat="1" ht="15" hidden="1" customHeight="1" x14ac:dyDescent="0.25">
      <c r="A366" s="17" t="s">
        <v>9</v>
      </c>
      <c r="B366" s="49" t="s">
        <v>431</v>
      </c>
      <c r="C366" s="50"/>
      <c r="D366" s="50"/>
      <c r="E366" s="51"/>
      <c r="F366" s="18">
        <v>1</v>
      </c>
      <c r="G366" s="18"/>
      <c r="H366" s="18"/>
      <c r="I366" s="18"/>
      <c r="J366" s="18"/>
      <c r="K366" s="18"/>
      <c r="L366" s="18"/>
      <c r="M366" s="18"/>
      <c r="N366" s="18"/>
      <c r="O366" s="27">
        <v>3001.71</v>
      </c>
      <c r="P366" s="81">
        <f t="shared" si="60"/>
        <v>800.45600000000002</v>
      </c>
    </row>
    <row r="367" spans="1:16" s="3" customFormat="1" ht="15" hidden="1" customHeight="1" x14ac:dyDescent="0.25">
      <c r="A367" s="17" t="s">
        <v>9</v>
      </c>
      <c r="B367" s="49" t="s">
        <v>432</v>
      </c>
      <c r="C367" s="50"/>
      <c r="D367" s="50"/>
      <c r="E367" s="51"/>
      <c r="F367" s="18">
        <v>1</v>
      </c>
      <c r="G367" s="18"/>
      <c r="H367" s="18"/>
      <c r="I367" s="18"/>
      <c r="J367" s="18"/>
      <c r="K367" s="18"/>
      <c r="L367" s="18"/>
      <c r="M367" s="18"/>
      <c r="N367" s="18"/>
      <c r="O367" s="27">
        <v>3001.71</v>
      </c>
      <c r="P367" s="81">
        <f t="shared" si="60"/>
        <v>800.45600000000002</v>
      </c>
    </row>
    <row r="368" spans="1:16" s="3" customFormat="1" ht="15" hidden="1" customHeight="1" x14ac:dyDescent="0.25">
      <c r="A368" s="17" t="s">
        <v>9</v>
      </c>
      <c r="B368" s="60" t="s">
        <v>433</v>
      </c>
      <c r="C368" s="61"/>
      <c r="D368" s="61"/>
      <c r="E368" s="62"/>
      <c r="F368" s="18">
        <v>1</v>
      </c>
      <c r="G368" s="18"/>
      <c r="H368" s="18"/>
      <c r="I368" s="18"/>
      <c r="J368" s="18"/>
      <c r="K368" s="18"/>
      <c r="L368" s="18"/>
      <c r="M368" s="18"/>
      <c r="N368" s="18"/>
      <c r="O368" s="27">
        <v>3001.71</v>
      </c>
      <c r="P368" s="81">
        <f t="shared" si="60"/>
        <v>800.45600000000002</v>
      </c>
    </row>
    <row r="369" spans="1:16" ht="15" hidden="1" customHeight="1" x14ac:dyDescent="0.25">
      <c r="A369" s="11"/>
      <c r="B369" s="10"/>
      <c r="C369" s="10"/>
      <c r="D369" s="11"/>
      <c r="E369" s="12" t="s">
        <v>26</v>
      </c>
      <c r="F369" s="13">
        <f>SUM(F364:F364)</f>
        <v>3</v>
      </c>
      <c r="G369" s="13"/>
      <c r="H369" s="13"/>
      <c r="I369" s="13"/>
      <c r="J369" s="13">
        <f t="shared" ref="J369:N369" si="76">SUM(J364:J364)</f>
        <v>0</v>
      </c>
      <c r="K369" s="13">
        <f t="shared" si="76"/>
        <v>0</v>
      </c>
      <c r="L369" s="13">
        <f t="shared" si="76"/>
        <v>0</v>
      </c>
      <c r="M369" s="13">
        <f t="shared" si="76"/>
        <v>0</v>
      </c>
      <c r="N369" s="13">
        <f t="shared" si="76"/>
        <v>0</v>
      </c>
      <c r="O369" s="27">
        <v>3001.71</v>
      </c>
      <c r="P369" s="81">
        <f t="shared" si="60"/>
        <v>800.45600000000002</v>
      </c>
    </row>
    <row r="370" spans="1:16" s="3" customFormat="1" ht="15" hidden="1" customHeight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27">
        <v>3001.71</v>
      </c>
      <c r="P370" s="81">
        <f t="shared" si="60"/>
        <v>800.45600000000002</v>
      </c>
    </row>
    <row r="371" spans="1:16" ht="15" hidden="1" customHeight="1" x14ac:dyDescent="0.25">
      <c r="A371" s="63" t="s">
        <v>181</v>
      </c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27">
        <v>3001.71</v>
      </c>
      <c r="P371" s="81">
        <f t="shared" si="60"/>
        <v>800.45600000000002</v>
      </c>
    </row>
    <row r="372" spans="1:16" ht="15" hidden="1" customHeight="1" x14ac:dyDescent="0.25">
      <c r="A372" s="8"/>
      <c r="B372" s="7" t="s">
        <v>8</v>
      </c>
      <c r="C372" s="7"/>
      <c r="D372" s="8" t="s">
        <v>9</v>
      </c>
      <c r="E372" s="7" t="s">
        <v>182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27">
        <v>3001.71</v>
      </c>
      <c r="P372" s="81">
        <f t="shared" si="60"/>
        <v>800.45600000000002</v>
      </c>
    </row>
    <row r="373" spans="1:16" ht="15" hidden="1" customHeight="1" x14ac:dyDescent="0.25">
      <c r="A373" s="11"/>
      <c r="B373" s="10"/>
      <c r="C373" s="10"/>
      <c r="D373" s="11"/>
      <c r="E373" s="12" t="s">
        <v>26</v>
      </c>
      <c r="F373" s="13">
        <f>SUM(F372:F372)</f>
        <v>0</v>
      </c>
      <c r="G373" s="13"/>
      <c r="H373" s="13"/>
      <c r="I373" s="13"/>
      <c r="J373" s="13">
        <f t="shared" ref="J373:N373" si="77">SUM(J372:J372)</f>
        <v>0</v>
      </c>
      <c r="K373" s="13">
        <f t="shared" si="77"/>
        <v>0</v>
      </c>
      <c r="L373" s="13">
        <f t="shared" si="77"/>
        <v>0</v>
      </c>
      <c r="M373" s="13">
        <f t="shared" si="77"/>
        <v>0</v>
      </c>
      <c r="N373" s="13">
        <f t="shared" si="77"/>
        <v>0</v>
      </c>
      <c r="O373" s="27">
        <v>3001.71</v>
      </c>
      <c r="P373" s="81">
        <f t="shared" si="60"/>
        <v>800.45600000000002</v>
      </c>
    </row>
    <row r="374" spans="1:16" s="3" customFormat="1" ht="15" hidden="1" customHeight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27">
        <v>3001.71</v>
      </c>
      <c r="P374" s="81">
        <f t="shared" si="60"/>
        <v>800.45600000000002</v>
      </c>
    </row>
    <row r="375" spans="1:16" s="3" customFormat="1" ht="15" hidden="1" customHeight="1" x14ac:dyDescent="0.25">
      <c r="A375" s="63" t="s">
        <v>187</v>
      </c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27">
        <v>3001.71</v>
      </c>
      <c r="P375" s="81">
        <f t="shared" ref="P375:P405" si="78">O375/30*8</f>
        <v>800.45600000000002</v>
      </c>
    </row>
    <row r="376" spans="1:16" s="25" customFormat="1" ht="15" hidden="1" customHeight="1" x14ac:dyDescent="0.25">
      <c r="A376" s="33" t="s">
        <v>395</v>
      </c>
      <c r="B376" s="34" t="s">
        <v>190</v>
      </c>
      <c r="C376" s="34"/>
      <c r="D376" s="33" t="s">
        <v>9</v>
      </c>
      <c r="E376" s="34" t="s">
        <v>191</v>
      </c>
      <c r="F376" s="33">
        <f t="shared" ref="F376:N376" si="79">SUM(F377:F389)</f>
        <v>12</v>
      </c>
      <c r="G376" s="33"/>
      <c r="H376" s="33"/>
      <c r="I376" s="33"/>
      <c r="J376" s="33">
        <f t="shared" si="79"/>
        <v>0</v>
      </c>
      <c r="K376" s="33">
        <f t="shared" si="79"/>
        <v>0</v>
      </c>
      <c r="L376" s="33">
        <f t="shared" si="79"/>
        <v>0</v>
      </c>
      <c r="M376" s="33">
        <f t="shared" si="79"/>
        <v>0</v>
      </c>
      <c r="N376" s="33">
        <f t="shared" si="79"/>
        <v>0</v>
      </c>
      <c r="O376" s="27">
        <v>3001.71</v>
      </c>
      <c r="P376" s="81">
        <f t="shared" si="78"/>
        <v>800.45600000000002</v>
      </c>
    </row>
    <row r="377" spans="1:16" s="3" customFormat="1" ht="15" hidden="1" customHeight="1" x14ac:dyDescent="0.25">
      <c r="A377" s="18" t="s">
        <v>1</v>
      </c>
      <c r="B377" s="46" t="s">
        <v>198</v>
      </c>
      <c r="C377" s="47"/>
      <c r="D377" s="47"/>
      <c r="E377" s="48"/>
      <c r="F377" s="18"/>
      <c r="G377" s="18"/>
      <c r="H377" s="18"/>
      <c r="I377" s="18"/>
      <c r="J377" s="18"/>
      <c r="K377" s="18"/>
      <c r="L377" s="18"/>
      <c r="M377" s="18"/>
      <c r="N377" s="18"/>
      <c r="O377" s="27">
        <v>3001.71</v>
      </c>
      <c r="P377" s="81">
        <f t="shared" si="78"/>
        <v>800.45600000000002</v>
      </c>
    </row>
    <row r="378" spans="1:16" s="3" customFormat="1" ht="15" hidden="1" customHeight="1" x14ac:dyDescent="0.25">
      <c r="A378" s="17" t="s">
        <v>9</v>
      </c>
      <c r="B378" s="49" t="s">
        <v>312</v>
      </c>
      <c r="C378" s="50"/>
      <c r="D378" s="50"/>
      <c r="E378" s="51"/>
      <c r="F378" s="18">
        <v>1</v>
      </c>
      <c r="G378" s="18"/>
      <c r="H378" s="18"/>
      <c r="I378" s="18"/>
      <c r="J378" s="18"/>
      <c r="K378" s="18"/>
      <c r="L378" s="18"/>
      <c r="M378" s="18"/>
      <c r="N378" s="18"/>
      <c r="O378" s="27">
        <v>3001.71</v>
      </c>
      <c r="P378" s="81">
        <f t="shared" si="78"/>
        <v>800.45600000000002</v>
      </c>
    </row>
    <row r="379" spans="1:16" s="3" customFormat="1" ht="15" hidden="1" customHeight="1" x14ac:dyDescent="0.25">
      <c r="A379" s="17" t="s">
        <v>9</v>
      </c>
      <c r="B379" s="49" t="s">
        <v>313</v>
      </c>
      <c r="C379" s="50"/>
      <c r="D379" s="50"/>
      <c r="E379" s="51"/>
      <c r="F379" s="18">
        <v>1</v>
      </c>
      <c r="G379" s="18"/>
      <c r="H379" s="18"/>
      <c r="I379" s="18"/>
      <c r="J379" s="18"/>
      <c r="K379" s="18"/>
      <c r="L379" s="18"/>
      <c r="M379" s="18"/>
      <c r="N379" s="18"/>
      <c r="O379" s="27">
        <v>3001.71</v>
      </c>
      <c r="P379" s="81">
        <f t="shared" si="78"/>
        <v>800.45600000000002</v>
      </c>
    </row>
    <row r="380" spans="1:16" s="3" customFormat="1" ht="15" hidden="1" customHeight="1" x14ac:dyDescent="0.25">
      <c r="A380" s="17" t="s">
        <v>9</v>
      </c>
      <c r="B380" s="60" t="s">
        <v>319</v>
      </c>
      <c r="C380" s="61"/>
      <c r="D380" s="61"/>
      <c r="E380" s="62"/>
      <c r="F380" s="18">
        <v>1</v>
      </c>
      <c r="G380" s="18"/>
      <c r="H380" s="18"/>
      <c r="I380" s="18"/>
      <c r="J380" s="18"/>
      <c r="K380" s="18"/>
      <c r="L380" s="18"/>
      <c r="M380" s="18"/>
      <c r="N380" s="18"/>
      <c r="O380" s="27">
        <v>3001.71</v>
      </c>
      <c r="P380" s="81">
        <f t="shared" si="78"/>
        <v>800.45600000000002</v>
      </c>
    </row>
    <row r="381" spans="1:16" s="3" customFormat="1" ht="15" hidden="1" customHeight="1" x14ac:dyDescent="0.25">
      <c r="A381" s="17" t="s">
        <v>9</v>
      </c>
      <c r="B381" s="49" t="s">
        <v>311</v>
      </c>
      <c r="C381" s="50"/>
      <c r="D381" s="50"/>
      <c r="E381" s="51"/>
      <c r="F381" s="18">
        <v>1</v>
      </c>
      <c r="G381" s="18"/>
      <c r="H381" s="18"/>
      <c r="I381" s="18"/>
      <c r="J381" s="18"/>
      <c r="K381" s="18"/>
      <c r="L381" s="18"/>
      <c r="M381" s="18"/>
      <c r="N381" s="18"/>
      <c r="O381" s="27">
        <v>3001.71</v>
      </c>
      <c r="P381" s="81">
        <f t="shared" si="78"/>
        <v>800.45600000000002</v>
      </c>
    </row>
    <row r="382" spans="1:16" s="3" customFormat="1" ht="15" hidden="1" customHeight="1" x14ac:dyDescent="0.25">
      <c r="A382" s="17" t="s">
        <v>9</v>
      </c>
      <c r="B382" s="49" t="s">
        <v>316</v>
      </c>
      <c r="C382" s="50"/>
      <c r="D382" s="50"/>
      <c r="E382" s="51"/>
      <c r="F382" s="18">
        <v>1</v>
      </c>
      <c r="G382" s="18"/>
      <c r="H382" s="18"/>
      <c r="I382" s="18"/>
      <c r="J382" s="18"/>
      <c r="K382" s="18"/>
      <c r="L382" s="18"/>
      <c r="M382" s="18"/>
      <c r="N382" s="18"/>
      <c r="O382" s="27">
        <v>3001.71</v>
      </c>
      <c r="P382" s="81">
        <f t="shared" si="78"/>
        <v>800.45600000000002</v>
      </c>
    </row>
    <row r="383" spans="1:16" s="3" customFormat="1" ht="15" hidden="1" customHeight="1" x14ac:dyDescent="0.25">
      <c r="A383" s="17" t="s">
        <v>9</v>
      </c>
      <c r="B383" s="49" t="s">
        <v>315</v>
      </c>
      <c r="C383" s="50"/>
      <c r="D383" s="50"/>
      <c r="E383" s="51"/>
      <c r="F383" s="18">
        <v>1</v>
      </c>
      <c r="G383" s="18"/>
      <c r="H383" s="18"/>
      <c r="I383" s="18"/>
      <c r="J383" s="18"/>
      <c r="K383" s="18"/>
      <c r="L383" s="18"/>
      <c r="M383" s="18"/>
      <c r="N383" s="18"/>
      <c r="O383" s="27">
        <v>3001.71</v>
      </c>
      <c r="P383" s="81">
        <f t="shared" si="78"/>
        <v>800.45600000000002</v>
      </c>
    </row>
    <row r="384" spans="1:16" s="3" customFormat="1" ht="15" hidden="1" customHeight="1" x14ac:dyDescent="0.25">
      <c r="A384" s="17" t="s">
        <v>9</v>
      </c>
      <c r="B384" s="49" t="s">
        <v>317</v>
      </c>
      <c r="C384" s="50"/>
      <c r="D384" s="50"/>
      <c r="E384" s="51"/>
      <c r="F384" s="18">
        <v>1</v>
      </c>
      <c r="G384" s="18"/>
      <c r="H384" s="18"/>
      <c r="I384" s="18"/>
      <c r="J384" s="18"/>
      <c r="K384" s="18"/>
      <c r="L384" s="18"/>
      <c r="M384" s="18"/>
      <c r="N384" s="18"/>
      <c r="O384" s="27">
        <v>3001.71</v>
      </c>
      <c r="P384" s="81">
        <f t="shared" si="78"/>
        <v>800.45600000000002</v>
      </c>
    </row>
    <row r="385" spans="1:16" s="3" customFormat="1" ht="15" hidden="1" customHeight="1" x14ac:dyDescent="0.25">
      <c r="A385" s="17" t="s">
        <v>9</v>
      </c>
      <c r="B385" s="49" t="s">
        <v>314</v>
      </c>
      <c r="C385" s="50"/>
      <c r="D385" s="50"/>
      <c r="E385" s="51"/>
      <c r="F385" s="18">
        <v>1</v>
      </c>
      <c r="G385" s="18"/>
      <c r="H385" s="18"/>
      <c r="I385" s="18"/>
      <c r="J385" s="18"/>
      <c r="K385" s="18"/>
      <c r="L385" s="18"/>
      <c r="M385" s="18"/>
      <c r="N385" s="18"/>
      <c r="O385" s="27">
        <v>3001.71</v>
      </c>
      <c r="P385" s="81">
        <f t="shared" si="78"/>
        <v>800.45600000000002</v>
      </c>
    </row>
    <row r="386" spans="1:16" s="3" customFormat="1" ht="15" hidden="1" customHeight="1" x14ac:dyDescent="0.25">
      <c r="A386" s="17" t="s">
        <v>9</v>
      </c>
      <c r="B386" s="49" t="s">
        <v>471</v>
      </c>
      <c r="C386" s="50"/>
      <c r="D386" s="50"/>
      <c r="E386" s="51"/>
      <c r="F386" s="18">
        <v>1</v>
      </c>
      <c r="G386" s="18"/>
      <c r="H386" s="18"/>
      <c r="I386" s="18"/>
      <c r="J386" s="18"/>
      <c r="K386" s="18"/>
      <c r="L386" s="18"/>
      <c r="M386" s="18"/>
      <c r="N386" s="18"/>
      <c r="O386" s="27">
        <v>3001.71</v>
      </c>
      <c r="P386" s="81">
        <f t="shared" si="78"/>
        <v>800.45600000000002</v>
      </c>
    </row>
    <row r="387" spans="1:16" s="3" customFormat="1" ht="15" hidden="1" customHeight="1" x14ac:dyDescent="0.25">
      <c r="A387" s="17" t="s">
        <v>9</v>
      </c>
      <c r="B387" s="49" t="s">
        <v>472</v>
      </c>
      <c r="C387" s="50"/>
      <c r="D387" s="50"/>
      <c r="E387" s="51"/>
      <c r="F387" s="18">
        <v>1</v>
      </c>
      <c r="G387" s="18"/>
      <c r="H387" s="18"/>
      <c r="I387" s="18"/>
      <c r="J387" s="18"/>
      <c r="K387" s="18"/>
      <c r="L387" s="18"/>
      <c r="M387" s="18"/>
      <c r="N387" s="18"/>
      <c r="O387" s="27">
        <v>3001.71</v>
      </c>
      <c r="P387" s="81">
        <f t="shared" si="78"/>
        <v>800.45600000000002</v>
      </c>
    </row>
    <row r="388" spans="1:16" s="3" customFormat="1" ht="15" hidden="1" customHeight="1" x14ac:dyDescent="0.25">
      <c r="A388" s="17" t="s">
        <v>9</v>
      </c>
      <c r="B388" s="49" t="s">
        <v>473</v>
      </c>
      <c r="C388" s="50"/>
      <c r="D388" s="50"/>
      <c r="E388" s="51"/>
      <c r="F388" s="18">
        <v>1</v>
      </c>
      <c r="G388" s="18"/>
      <c r="H388" s="18"/>
      <c r="I388" s="18"/>
      <c r="J388" s="18"/>
      <c r="K388" s="18"/>
      <c r="L388" s="18"/>
      <c r="M388" s="18"/>
      <c r="N388" s="18"/>
      <c r="O388" s="27">
        <v>3001.71</v>
      </c>
      <c r="P388" s="81">
        <f t="shared" si="78"/>
        <v>800.45600000000002</v>
      </c>
    </row>
    <row r="389" spans="1:16" s="3" customFormat="1" ht="15" hidden="1" customHeight="1" x14ac:dyDescent="0.25">
      <c r="A389" s="17" t="s">
        <v>9</v>
      </c>
      <c r="B389" s="49" t="s">
        <v>318</v>
      </c>
      <c r="C389" s="50"/>
      <c r="D389" s="50"/>
      <c r="E389" s="51"/>
      <c r="F389" s="18">
        <v>1</v>
      </c>
      <c r="G389" s="18"/>
      <c r="H389" s="18"/>
      <c r="I389" s="18"/>
      <c r="J389" s="18"/>
      <c r="K389" s="18"/>
      <c r="L389" s="18"/>
      <c r="M389" s="18"/>
      <c r="N389" s="18"/>
      <c r="O389" s="27">
        <v>3001.71</v>
      </c>
      <c r="P389" s="81">
        <f t="shared" si="78"/>
        <v>800.45600000000002</v>
      </c>
    </row>
    <row r="390" spans="1:16" s="25" customFormat="1" ht="14.45" hidden="1" customHeight="1" x14ac:dyDescent="0.25">
      <c r="A390" s="33" t="s">
        <v>396</v>
      </c>
      <c r="B390" s="34" t="s">
        <v>463</v>
      </c>
      <c r="C390" s="34"/>
      <c r="D390" s="33" t="s">
        <v>9</v>
      </c>
      <c r="E390" s="34" t="s">
        <v>464</v>
      </c>
      <c r="F390" s="33">
        <f>SUM(F391:F393)</f>
        <v>2</v>
      </c>
      <c r="G390" s="33"/>
      <c r="H390" s="33"/>
      <c r="I390" s="33"/>
      <c r="J390" s="33">
        <f t="shared" ref="J390:N390" si="80">SUM(J391:J393)</f>
        <v>0</v>
      </c>
      <c r="K390" s="33">
        <f t="shared" si="80"/>
        <v>0</v>
      </c>
      <c r="L390" s="33">
        <f t="shared" si="80"/>
        <v>0</v>
      </c>
      <c r="M390" s="33">
        <f t="shared" si="80"/>
        <v>0</v>
      </c>
      <c r="N390" s="33">
        <f t="shared" si="80"/>
        <v>0</v>
      </c>
      <c r="O390" s="27">
        <v>3001.71</v>
      </c>
      <c r="P390" s="81">
        <f t="shared" si="78"/>
        <v>800.45600000000002</v>
      </c>
    </row>
    <row r="391" spans="1:16" s="3" customFormat="1" ht="15" hidden="1" customHeight="1" x14ac:dyDescent="0.25">
      <c r="A391" s="18" t="s">
        <v>1</v>
      </c>
      <c r="B391" s="46" t="s">
        <v>198</v>
      </c>
      <c r="C391" s="47"/>
      <c r="D391" s="47"/>
      <c r="E391" s="48"/>
      <c r="F391" s="18"/>
      <c r="G391" s="18"/>
      <c r="H391" s="18"/>
      <c r="I391" s="18"/>
      <c r="J391" s="18"/>
      <c r="K391" s="18"/>
      <c r="L391" s="18"/>
      <c r="M391" s="18"/>
      <c r="N391" s="18"/>
      <c r="O391" s="27">
        <v>3001.71</v>
      </c>
      <c r="P391" s="81">
        <f t="shared" si="78"/>
        <v>800.45600000000002</v>
      </c>
    </row>
    <row r="392" spans="1:16" s="3" customFormat="1" ht="15" hidden="1" customHeight="1" x14ac:dyDescent="0.25">
      <c r="A392" s="17" t="s">
        <v>9</v>
      </c>
      <c r="B392" s="49" t="s">
        <v>434</v>
      </c>
      <c r="C392" s="50"/>
      <c r="D392" s="50"/>
      <c r="E392" s="51"/>
      <c r="F392" s="18">
        <v>1</v>
      </c>
      <c r="G392" s="18"/>
      <c r="H392" s="18"/>
      <c r="I392" s="18"/>
      <c r="J392" s="18"/>
      <c r="K392" s="18"/>
      <c r="L392" s="18"/>
      <c r="M392" s="18"/>
      <c r="N392" s="18"/>
      <c r="O392" s="27">
        <v>3001.71</v>
      </c>
      <c r="P392" s="81">
        <f t="shared" si="78"/>
        <v>800.45600000000002</v>
      </c>
    </row>
    <row r="393" spans="1:16" s="3" customFormat="1" ht="15" hidden="1" customHeight="1" x14ac:dyDescent="0.25">
      <c r="A393" s="17" t="s">
        <v>9</v>
      </c>
      <c r="B393" s="49" t="s">
        <v>435</v>
      </c>
      <c r="C393" s="50"/>
      <c r="D393" s="50"/>
      <c r="E393" s="51"/>
      <c r="F393" s="18">
        <v>1</v>
      </c>
      <c r="G393" s="18"/>
      <c r="H393" s="18"/>
      <c r="I393" s="18"/>
      <c r="J393" s="18"/>
      <c r="K393" s="18"/>
      <c r="L393" s="18"/>
      <c r="M393" s="18"/>
      <c r="N393" s="18"/>
      <c r="O393" s="27">
        <v>3001.71</v>
      </c>
      <c r="P393" s="81">
        <f t="shared" si="78"/>
        <v>800.45600000000002</v>
      </c>
    </row>
    <row r="394" spans="1:16" s="37" customFormat="1" ht="14.45" hidden="1" customHeight="1" x14ac:dyDescent="0.25">
      <c r="A394" s="41" t="s">
        <v>465</v>
      </c>
      <c r="B394" s="42" t="s">
        <v>469</v>
      </c>
      <c r="C394" s="42"/>
      <c r="D394" s="41" t="s">
        <v>9</v>
      </c>
      <c r="E394" s="42" t="s">
        <v>466</v>
      </c>
      <c r="F394" s="41">
        <f t="shared" ref="F394:N394" si="81">SUM(F395:F396)</f>
        <v>1</v>
      </c>
      <c r="G394" s="41"/>
      <c r="H394" s="41"/>
      <c r="I394" s="41"/>
      <c r="J394" s="41">
        <f t="shared" si="81"/>
        <v>0</v>
      </c>
      <c r="K394" s="41">
        <f t="shared" si="81"/>
        <v>0</v>
      </c>
      <c r="L394" s="41">
        <f t="shared" si="81"/>
        <v>0</v>
      </c>
      <c r="M394" s="41">
        <f t="shared" si="81"/>
        <v>0</v>
      </c>
      <c r="N394" s="41">
        <f t="shared" si="81"/>
        <v>0</v>
      </c>
      <c r="O394" s="27">
        <v>3001.71</v>
      </c>
      <c r="P394" s="81">
        <f t="shared" si="78"/>
        <v>800.45600000000002</v>
      </c>
    </row>
    <row r="395" spans="1:16" s="3" customFormat="1" ht="15" hidden="1" customHeight="1" x14ac:dyDescent="0.25">
      <c r="A395" s="18" t="s">
        <v>1</v>
      </c>
      <c r="B395" s="46" t="s">
        <v>198</v>
      </c>
      <c r="C395" s="47"/>
      <c r="D395" s="47"/>
      <c r="E395" s="48"/>
      <c r="F395" s="18"/>
      <c r="G395" s="18"/>
      <c r="H395" s="18"/>
      <c r="I395" s="18"/>
      <c r="J395" s="18"/>
      <c r="K395" s="18"/>
      <c r="L395" s="18"/>
      <c r="M395" s="18"/>
      <c r="N395" s="18"/>
      <c r="O395" s="27">
        <v>3001.71</v>
      </c>
      <c r="P395" s="81">
        <f t="shared" si="78"/>
        <v>800.45600000000002</v>
      </c>
    </row>
    <row r="396" spans="1:16" s="32" customFormat="1" ht="15" hidden="1" customHeight="1" x14ac:dyDescent="0.25">
      <c r="A396" s="43" t="s">
        <v>9</v>
      </c>
      <c r="B396" s="52" t="s">
        <v>470</v>
      </c>
      <c r="C396" s="53"/>
      <c r="D396" s="53"/>
      <c r="E396" s="54"/>
      <c r="F396" s="44">
        <v>1</v>
      </c>
      <c r="G396" s="44"/>
      <c r="H396" s="44"/>
      <c r="I396" s="44"/>
      <c r="J396" s="44"/>
      <c r="K396" s="44"/>
      <c r="L396" s="44"/>
      <c r="M396" s="44"/>
      <c r="N396" s="44"/>
      <c r="O396" s="27">
        <v>3001.71</v>
      </c>
      <c r="P396" s="81">
        <f t="shared" si="78"/>
        <v>800.45600000000002</v>
      </c>
    </row>
    <row r="397" spans="1:16" s="32" customFormat="1" ht="14.45" hidden="1" customHeight="1" x14ac:dyDescent="0.25">
      <c r="A397" s="29"/>
      <c r="B397" s="30"/>
      <c r="C397" s="30"/>
      <c r="D397" s="29"/>
      <c r="E397" s="31" t="s">
        <v>26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27">
        <v>3001.71</v>
      </c>
      <c r="P397" s="81">
        <f t="shared" si="78"/>
        <v>800.45600000000002</v>
      </c>
    </row>
    <row r="398" spans="1:16" s="3" customFormat="1" ht="15" hidden="1" customHeight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27">
        <v>3001.71</v>
      </c>
      <c r="P398" s="81">
        <f t="shared" si="78"/>
        <v>800.45600000000002</v>
      </c>
    </row>
    <row r="399" spans="1:16" s="3" customFormat="1" ht="15" hidden="1" customHeight="1" x14ac:dyDescent="0.25">
      <c r="A399" s="63" t="s">
        <v>188</v>
      </c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27">
        <v>3001.71</v>
      </c>
      <c r="P399" s="81">
        <f t="shared" si="78"/>
        <v>800.45600000000002</v>
      </c>
    </row>
    <row r="400" spans="1:16" s="25" customFormat="1" ht="14.45" hidden="1" customHeight="1" x14ac:dyDescent="0.25">
      <c r="A400" s="33" t="s">
        <v>397</v>
      </c>
      <c r="B400" s="34" t="s">
        <v>189</v>
      </c>
      <c r="C400" s="34"/>
      <c r="D400" s="33" t="s">
        <v>9</v>
      </c>
      <c r="E400" s="34" t="s">
        <v>467</v>
      </c>
      <c r="F400" s="33">
        <f>SUM(F401:F402)</f>
        <v>1</v>
      </c>
      <c r="G400" s="33"/>
      <c r="H400" s="33"/>
      <c r="I400" s="33"/>
      <c r="J400" s="33">
        <f t="shared" ref="J400:N400" si="82">SUM(J401:J402)</f>
        <v>0</v>
      </c>
      <c r="K400" s="33">
        <f t="shared" si="82"/>
        <v>0</v>
      </c>
      <c r="L400" s="33">
        <f t="shared" si="82"/>
        <v>0</v>
      </c>
      <c r="M400" s="33">
        <f t="shared" si="82"/>
        <v>0</v>
      </c>
      <c r="N400" s="33">
        <f t="shared" si="82"/>
        <v>0</v>
      </c>
      <c r="O400" s="27">
        <v>3001.71</v>
      </c>
      <c r="P400" s="81">
        <f t="shared" si="78"/>
        <v>800.45600000000002</v>
      </c>
    </row>
    <row r="401" spans="1:16" s="3" customFormat="1" ht="15" hidden="1" customHeight="1" x14ac:dyDescent="0.25">
      <c r="A401" s="18" t="s">
        <v>1</v>
      </c>
      <c r="B401" s="46" t="s">
        <v>198</v>
      </c>
      <c r="C401" s="47"/>
      <c r="D401" s="47"/>
      <c r="E401" s="48"/>
      <c r="F401" s="18"/>
      <c r="G401" s="18"/>
      <c r="H401" s="18"/>
      <c r="I401" s="18"/>
      <c r="J401" s="18"/>
      <c r="K401" s="18"/>
      <c r="L401" s="18"/>
      <c r="M401" s="18"/>
      <c r="N401" s="18"/>
      <c r="O401" s="27">
        <v>3001.71</v>
      </c>
      <c r="P401" s="81">
        <f t="shared" si="78"/>
        <v>800.45600000000002</v>
      </c>
    </row>
    <row r="402" spans="1:16" s="3" customFormat="1" ht="15" hidden="1" customHeight="1" x14ac:dyDescent="0.25">
      <c r="A402" s="17" t="s">
        <v>9</v>
      </c>
      <c r="B402" s="49" t="s">
        <v>262</v>
      </c>
      <c r="C402" s="50"/>
      <c r="D402" s="50"/>
      <c r="E402" s="51"/>
      <c r="F402" s="18">
        <v>1</v>
      </c>
      <c r="G402" s="18"/>
      <c r="H402" s="18"/>
      <c r="I402" s="18"/>
      <c r="J402" s="18"/>
      <c r="K402" s="18"/>
      <c r="L402" s="18"/>
      <c r="M402" s="18"/>
      <c r="N402" s="18"/>
      <c r="O402" s="27">
        <v>3001.71</v>
      </c>
      <c r="P402" s="81">
        <f t="shared" si="78"/>
        <v>800.45600000000002</v>
      </c>
    </row>
    <row r="403" spans="1:16" s="3" customFormat="1" ht="15" hidden="1" customHeight="1" x14ac:dyDescent="0.25">
      <c r="A403" s="55" t="s">
        <v>26</v>
      </c>
      <c r="B403" s="56"/>
      <c r="C403" s="56"/>
      <c r="D403" s="56"/>
      <c r="E403" s="57"/>
      <c r="F403" s="13">
        <f>F400</f>
        <v>1</v>
      </c>
      <c r="G403" s="13"/>
      <c r="H403" s="13"/>
      <c r="I403" s="13"/>
      <c r="J403" s="13">
        <f t="shared" ref="J403:N403" si="83">J400</f>
        <v>0</v>
      </c>
      <c r="K403" s="13">
        <f t="shared" si="83"/>
        <v>0</v>
      </c>
      <c r="L403" s="13">
        <f t="shared" si="83"/>
        <v>0</v>
      </c>
      <c r="M403" s="13">
        <f t="shared" si="83"/>
        <v>0</v>
      </c>
      <c r="N403" s="13">
        <f t="shared" si="83"/>
        <v>0</v>
      </c>
      <c r="O403" s="27">
        <v>3001.71</v>
      </c>
      <c r="P403" s="81">
        <f t="shared" si="78"/>
        <v>800.45600000000002</v>
      </c>
    </row>
    <row r="404" spans="1:16" s="3" customFormat="1" ht="15" hidden="1" customHeight="1" x14ac:dyDescent="0.25">
      <c r="A404" s="49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27">
        <v>3001.71</v>
      </c>
      <c r="P404" s="81">
        <f t="shared" si="78"/>
        <v>800.45600000000002</v>
      </c>
    </row>
    <row r="405" spans="1:16" ht="8.25" hidden="1" customHeight="1" x14ac:dyDescent="0.25">
      <c r="A405" s="67" t="s">
        <v>183</v>
      </c>
      <c r="B405" s="68"/>
      <c r="C405" s="68"/>
      <c r="D405" s="68"/>
      <c r="E405" s="69"/>
      <c r="F405" s="2">
        <f>F403+F397+F369+F361+F352+F291+F278+F119+F104+F95+F81</f>
        <v>178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27">
        <v>3001.71</v>
      </c>
      <c r="P405" s="81">
        <f t="shared" si="78"/>
        <v>800.45600000000002</v>
      </c>
    </row>
    <row r="406" spans="1:16" ht="13.5" customHeight="1" x14ac:dyDescent="0.25">
      <c r="F406" s="14"/>
      <c r="G406" s="14"/>
      <c r="H406" s="14"/>
      <c r="I406" s="14"/>
    </row>
    <row r="407" spans="1:16" x14ac:dyDescent="0.25">
      <c r="A407" s="76" t="s">
        <v>441</v>
      </c>
      <c r="B407" s="76"/>
      <c r="C407" s="76"/>
      <c r="D407" s="76"/>
      <c r="E407" s="39" t="s">
        <v>442</v>
      </c>
      <c r="J407" s="1"/>
      <c r="K407" s="1"/>
      <c r="L407" s="1"/>
      <c r="M407" s="1"/>
      <c r="N407" s="1"/>
      <c r="O407" s="1"/>
    </row>
    <row r="408" spans="1:16" x14ac:dyDescent="0.25">
      <c r="A408" s="77" t="s">
        <v>419</v>
      </c>
      <c r="B408" s="77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</row>
    <row r="409" spans="1:16" x14ac:dyDescent="0.25">
      <c r="A409" s="77"/>
      <c r="B409" s="77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</row>
    <row r="410" spans="1:16" x14ac:dyDescent="0.25">
      <c r="A410" s="77"/>
      <c r="B410" s="77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</row>
    <row r="411" spans="1:16" x14ac:dyDescent="0.25">
      <c r="A411" s="77"/>
      <c r="B411" s="77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</row>
    <row r="412" spans="1:16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</row>
    <row r="413" spans="1:16" x14ac:dyDescent="0.25">
      <c r="A413" s="75"/>
      <c r="B413" s="75"/>
      <c r="C413" s="75"/>
      <c r="D413" s="75"/>
    </row>
    <row r="414" spans="1:16" x14ac:dyDescent="0.25">
      <c r="A414" s="75"/>
      <c r="B414" s="75"/>
      <c r="C414" s="75"/>
      <c r="D414" s="75"/>
      <c r="E414" s="40" t="s">
        <v>443</v>
      </c>
    </row>
  </sheetData>
  <mergeCells count="46">
    <mergeCell ref="B21:E21"/>
    <mergeCell ref="A6:O6"/>
    <mergeCell ref="A8:O8"/>
    <mergeCell ref="A9:B9"/>
    <mergeCell ref="A1:O1"/>
    <mergeCell ref="A2:O2"/>
    <mergeCell ref="A3:O3"/>
    <mergeCell ref="A4:O4"/>
    <mergeCell ref="A12:P12"/>
    <mergeCell ref="B45:E45"/>
    <mergeCell ref="B46:E46"/>
    <mergeCell ref="B47:E47"/>
    <mergeCell ref="B16:E16"/>
    <mergeCell ref="B18:E18"/>
    <mergeCell ref="B19:E19"/>
    <mergeCell ref="B20:E20"/>
    <mergeCell ref="B25:E25"/>
    <mergeCell ref="B26:E26"/>
    <mergeCell ref="B27:E27"/>
    <mergeCell ref="B15:E15"/>
    <mergeCell ref="B14:E14"/>
    <mergeCell ref="B22:E22"/>
    <mergeCell ref="B23:E23"/>
    <mergeCell ref="B24:E24"/>
    <mergeCell ref="B42:E42"/>
    <mergeCell ref="B43:E43"/>
    <mergeCell ref="B29:E29"/>
    <mergeCell ref="B30:E30"/>
    <mergeCell ref="B31:E31"/>
    <mergeCell ref="B33:E33"/>
    <mergeCell ref="B34:E34"/>
    <mergeCell ref="B35:E35"/>
    <mergeCell ref="B36:E36"/>
    <mergeCell ref="B38:E38"/>
    <mergeCell ref="B39:E39"/>
    <mergeCell ref="B41:E41"/>
    <mergeCell ref="B49:E49"/>
    <mergeCell ref="B50:E50"/>
    <mergeCell ref="A414:D414"/>
    <mergeCell ref="A413:D413"/>
    <mergeCell ref="A407:D407"/>
    <mergeCell ref="A408:O408"/>
    <mergeCell ref="A409:O409"/>
    <mergeCell ref="A410:O410"/>
    <mergeCell ref="A411:O411"/>
    <mergeCell ref="B51:E5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01.08 Na Hora Rodoviária</vt:lpstr>
      <vt:lpstr>Plan5</vt:lpstr>
      <vt:lpstr>'01.08 Na Hora Rodoviária'!Area_de_impressao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2019-07-03T00:16:26Z</dcterms:modified>
</cp:coreProperties>
</file>