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7.01 SLU - SEDE" sheetId="23" r:id="rId1"/>
    <sheet name="Plan5" sheetId="67" r:id="rId2"/>
  </sheets>
  <definedNames>
    <definedName name="_xlnm.Print_Area" localSheetId="0">'07.01 SLU - SEDE'!$A$1:$P$411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86" i="23" l="1"/>
  <c r="P287" i="23"/>
  <c r="P288" i="23"/>
  <c r="P289" i="23"/>
  <c r="P290" i="23"/>
  <c r="P291" i="23"/>
  <c r="P292" i="23"/>
  <c r="P293" i="23"/>
  <c r="P294" i="23"/>
  <c r="P295" i="23"/>
  <c r="P296" i="23"/>
  <c r="P297" i="23"/>
  <c r="P298" i="23"/>
  <c r="P299" i="23"/>
  <c r="P300" i="23"/>
  <c r="P301" i="23"/>
  <c r="P302" i="23"/>
  <c r="P303" i="23"/>
  <c r="P304" i="23"/>
  <c r="P305" i="23"/>
  <c r="P306" i="23"/>
  <c r="P307" i="23"/>
  <c r="P308" i="23"/>
  <c r="P309" i="23"/>
  <c r="P310" i="23"/>
  <c r="P311" i="23"/>
  <c r="P312" i="23"/>
  <c r="P313" i="23"/>
  <c r="P314" i="23"/>
  <c r="P315" i="23"/>
  <c r="P316" i="23"/>
  <c r="P317" i="23"/>
  <c r="P318" i="23"/>
  <c r="P319" i="23"/>
  <c r="P320" i="23"/>
  <c r="P321" i="23"/>
  <c r="P322" i="23"/>
  <c r="P323" i="23"/>
  <c r="P324" i="23"/>
  <c r="P325" i="23"/>
  <c r="P326" i="23"/>
  <c r="P327" i="23"/>
  <c r="P328" i="23"/>
  <c r="P329" i="23"/>
  <c r="P330" i="23"/>
  <c r="P331" i="23"/>
  <c r="P332" i="23"/>
  <c r="P333" i="23"/>
  <c r="P334" i="23"/>
  <c r="P335" i="23"/>
  <c r="P336" i="23"/>
  <c r="P337" i="23"/>
  <c r="P338" i="23"/>
  <c r="P339" i="23"/>
  <c r="P340" i="23"/>
  <c r="P341" i="23"/>
  <c r="P342" i="23"/>
  <c r="P343" i="23"/>
  <c r="P344" i="23"/>
  <c r="P345" i="23"/>
  <c r="P346" i="23"/>
  <c r="P347" i="23"/>
  <c r="P348" i="23"/>
  <c r="P349" i="23"/>
  <c r="P350" i="23"/>
  <c r="P351" i="23"/>
  <c r="P352" i="23"/>
  <c r="P353" i="23"/>
  <c r="P354" i="23"/>
  <c r="P355" i="23"/>
  <c r="P356" i="23"/>
  <c r="P357" i="23"/>
  <c r="P358" i="23"/>
  <c r="P359" i="23"/>
  <c r="P360" i="23"/>
  <c r="P361" i="23"/>
  <c r="P362" i="23"/>
  <c r="P363" i="23"/>
  <c r="P364" i="23"/>
  <c r="P365" i="23"/>
  <c r="P366" i="23"/>
  <c r="P367" i="23"/>
  <c r="P368" i="23"/>
  <c r="P369" i="23"/>
  <c r="P370" i="23"/>
  <c r="P371" i="23"/>
  <c r="P372" i="23"/>
  <c r="P373" i="23"/>
  <c r="P374" i="23"/>
  <c r="P375" i="23"/>
  <c r="P376" i="23"/>
  <c r="P377" i="23"/>
  <c r="P378" i="23"/>
  <c r="P379" i="23"/>
  <c r="P380" i="23"/>
  <c r="P381" i="23"/>
  <c r="P382" i="23"/>
  <c r="P383" i="23"/>
  <c r="P384" i="23"/>
  <c r="P385" i="23"/>
  <c r="P386" i="23"/>
  <c r="P387" i="23"/>
  <c r="P388" i="23"/>
  <c r="P389" i="23"/>
  <c r="P390" i="23"/>
  <c r="P391" i="23"/>
  <c r="P392" i="23"/>
  <c r="P393" i="23"/>
  <c r="P394" i="23"/>
  <c r="P395" i="23"/>
  <c r="P396" i="23"/>
  <c r="P397" i="23"/>
  <c r="P398" i="23"/>
  <c r="P399" i="23"/>
  <c r="P400" i="23"/>
  <c r="P401" i="23"/>
  <c r="P402" i="23"/>
  <c r="P403" i="23"/>
  <c r="P285" i="23"/>
  <c r="P283" i="23"/>
  <c r="G283" i="23" l="1"/>
  <c r="H283" i="23"/>
  <c r="I283" i="23"/>
  <c r="J283" i="23"/>
  <c r="K283" i="23"/>
  <c r="L283" i="23"/>
  <c r="M283" i="23"/>
  <c r="O283" i="23" l="1"/>
  <c r="N283" i="23"/>
  <c r="F283" i="23"/>
  <c r="O393" i="23" l="1"/>
  <c r="O373" i="23" l="1"/>
  <c r="O78" i="23"/>
  <c r="N78" i="23"/>
  <c r="M78" i="23"/>
  <c r="L78" i="23"/>
  <c r="K78" i="23"/>
  <c r="J78" i="23"/>
  <c r="F78" i="23"/>
  <c r="O74" i="23"/>
  <c r="N74" i="23"/>
  <c r="M74" i="23"/>
  <c r="L74" i="23"/>
  <c r="K74" i="23"/>
  <c r="J74" i="23"/>
  <c r="F74" i="23"/>
  <c r="O387" i="23"/>
  <c r="N387" i="23"/>
  <c r="M387" i="23"/>
  <c r="L387" i="23"/>
  <c r="K387" i="23"/>
  <c r="J387" i="23"/>
  <c r="F387" i="23"/>
  <c r="O48" i="23"/>
  <c r="O36" i="23" l="1"/>
  <c r="O35" i="23"/>
  <c r="O34" i="23"/>
  <c r="O28" i="23" l="1"/>
  <c r="O397" i="23" l="1"/>
  <c r="O400" i="23" s="1"/>
  <c r="N397" i="23"/>
  <c r="N400" i="23" s="1"/>
  <c r="M397" i="23"/>
  <c r="M400" i="23" s="1"/>
  <c r="L397" i="23"/>
  <c r="L400" i="23" s="1"/>
  <c r="K397" i="23"/>
  <c r="K400" i="23" s="1"/>
  <c r="J397" i="23"/>
  <c r="J400" i="23" s="1"/>
  <c r="F397" i="23"/>
  <c r="F400" i="23" s="1"/>
  <c r="O391" i="23"/>
  <c r="N391" i="23"/>
  <c r="M391" i="23"/>
  <c r="L391" i="23"/>
  <c r="K391" i="23"/>
  <c r="J391" i="23"/>
  <c r="F391" i="23"/>
  <c r="N373" i="23"/>
  <c r="M373" i="23"/>
  <c r="L373" i="23"/>
  <c r="K373" i="23"/>
  <c r="J373" i="23"/>
  <c r="F373" i="23"/>
  <c r="N370" i="23"/>
  <c r="M370" i="23"/>
  <c r="L370" i="23"/>
  <c r="K370" i="23"/>
  <c r="J370" i="23"/>
  <c r="F370" i="23"/>
  <c r="O361" i="23"/>
  <c r="O366" i="23" s="1"/>
  <c r="N361" i="23"/>
  <c r="N366" i="23" s="1"/>
  <c r="M361" i="23"/>
  <c r="M366" i="23" s="1"/>
  <c r="L361" i="23"/>
  <c r="L366" i="23" s="1"/>
  <c r="K361" i="23"/>
  <c r="K366" i="23" s="1"/>
  <c r="J361" i="23"/>
  <c r="J366" i="23" s="1"/>
  <c r="F361" i="23"/>
  <c r="F366" i="23" s="1"/>
  <c r="O352" i="23"/>
  <c r="O358" i="23" s="1"/>
  <c r="N352" i="23"/>
  <c r="N358" i="23" s="1"/>
  <c r="M352" i="23"/>
  <c r="M358" i="23" s="1"/>
  <c r="L352" i="23"/>
  <c r="L358" i="23" s="1"/>
  <c r="K352" i="23"/>
  <c r="K358" i="23" s="1"/>
  <c r="J352" i="23"/>
  <c r="J358" i="23" s="1"/>
  <c r="F352" i="23"/>
  <c r="F358" i="23" s="1"/>
  <c r="O346" i="23"/>
  <c r="N346" i="23"/>
  <c r="M346" i="23"/>
  <c r="L346" i="23"/>
  <c r="K346" i="23"/>
  <c r="J346" i="23"/>
  <c r="F346" i="23"/>
  <c r="O343" i="23"/>
  <c r="N343" i="23"/>
  <c r="M343" i="23"/>
  <c r="L343" i="23"/>
  <c r="K343" i="23"/>
  <c r="J343" i="23"/>
  <c r="F343" i="23"/>
  <c r="O340" i="23"/>
  <c r="N340" i="23"/>
  <c r="M340" i="23"/>
  <c r="L340" i="23"/>
  <c r="K340" i="23"/>
  <c r="J340" i="23"/>
  <c r="F340" i="23"/>
  <c r="O336" i="23"/>
  <c r="N336" i="23"/>
  <c r="M336" i="23"/>
  <c r="L336" i="23"/>
  <c r="K336" i="23"/>
  <c r="J336" i="23"/>
  <c r="F336" i="23"/>
  <c r="O332" i="23"/>
  <c r="N332" i="23"/>
  <c r="M332" i="23"/>
  <c r="L332" i="23"/>
  <c r="K332" i="23"/>
  <c r="J332" i="23"/>
  <c r="F332" i="23"/>
  <c r="O329" i="23"/>
  <c r="N329" i="23"/>
  <c r="M329" i="23"/>
  <c r="L329" i="23"/>
  <c r="K329" i="23"/>
  <c r="J329" i="23"/>
  <c r="F329" i="23"/>
  <c r="O326" i="23"/>
  <c r="N326" i="23"/>
  <c r="M326" i="23"/>
  <c r="L326" i="23"/>
  <c r="K326" i="23"/>
  <c r="J326" i="23"/>
  <c r="F326" i="23"/>
  <c r="O323" i="23"/>
  <c r="N323" i="23"/>
  <c r="M323" i="23"/>
  <c r="L323" i="23"/>
  <c r="K323" i="23"/>
  <c r="J323" i="23"/>
  <c r="F323" i="23"/>
  <c r="O318" i="23"/>
  <c r="N318" i="23"/>
  <c r="M318" i="23"/>
  <c r="L318" i="23"/>
  <c r="K318" i="23"/>
  <c r="J318" i="23"/>
  <c r="F318" i="23"/>
  <c r="O315" i="23"/>
  <c r="N315" i="23"/>
  <c r="M315" i="23"/>
  <c r="L315" i="23"/>
  <c r="K315" i="23"/>
  <c r="J315" i="23"/>
  <c r="F315" i="23"/>
  <c r="O311" i="23"/>
  <c r="N311" i="23"/>
  <c r="M311" i="23"/>
  <c r="L311" i="23"/>
  <c r="K311" i="23"/>
  <c r="J311" i="23"/>
  <c r="F311" i="23"/>
  <c r="O306" i="23"/>
  <c r="N306" i="23"/>
  <c r="M306" i="23"/>
  <c r="L306" i="23"/>
  <c r="K306" i="23"/>
  <c r="J306" i="23"/>
  <c r="F306" i="23"/>
  <c r="O303" i="23"/>
  <c r="N303" i="23"/>
  <c r="M303" i="23"/>
  <c r="L303" i="23"/>
  <c r="K303" i="23"/>
  <c r="J303" i="23"/>
  <c r="F303" i="23"/>
  <c r="O300" i="23"/>
  <c r="N300" i="23"/>
  <c r="M300" i="23"/>
  <c r="L300" i="23"/>
  <c r="K300" i="23"/>
  <c r="J300" i="23"/>
  <c r="F300" i="23"/>
  <c r="O297" i="23"/>
  <c r="N297" i="23"/>
  <c r="M297" i="23"/>
  <c r="L297" i="23"/>
  <c r="K297" i="23"/>
  <c r="J297" i="23"/>
  <c r="F297" i="23"/>
  <c r="O294" i="23"/>
  <c r="N294" i="23"/>
  <c r="M294" i="23"/>
  <c r="L294" i="23"/>
  <c r="K294" i="23"/>
  <c r="J294" i="23"/>
  <c r="F294" i="23"/>
  <c r="O291" i="23"/>
  <c r="N291" i="23"/>
  <c r="M291" i="23"/>
  <c r="L291" i="23"/>
  <c r="K291" i="23"/>
  <c r="J291" i="23"/>
  <c r="F291" i="23"/>
  <c r="O288" i="23"/>
  <c r="N288" i="23"/>
  <c r="M288" i="23"/>
  <c r="K288" i="23"/>
  <c r="J288" i="23"/>
  <c r="F288" i="23"/>
  <c r="O276" i="23"/>
  <c r="F276" i="23"/>
  <c r="O272" i="23"/>
  <c r="N272" i="23"/>
  <c r="M272" i="23"/>
  <c r="L272" i="23"/>
  <c r="K272" i="23"/>
  <c r="J272" i="23"/>
  <c r="F272" i="23"/>
  <c r="O268" i="23"/>
  <c r="N268" i="23"/>
  <c r="M268" i="23"/>
  <c r="L268" i="23"/>
  <c r="K268" i="23"/>
  <c r="J268" i="23"/>
  <c r="F268" i="23"/>
  <c r="O264" i="23"/>
  <c r="N264" i="23"/>
  <c r="M264" i="23"/>
  <c r="L264" i="23"/>
  <c r="K264" i="23"/>
  <c r="J264" i="23"/>
  <c r="F264" i="23"/>
  <c r="O254" i="23"/>
  <c r="N254" i="23"/>
  <c r="N251" i="23" s="1"/>
  <c r="N246" i="23" s="1"/>
  <c r="M254" i="23"/>
  <c r="M251" i="23" s="1"/>
  <c r="M246" i="23" s="1"/>
  <c r="L254" i="23"/>
  <c r="L251" i="23" s="1"/>
  <c r="L246" i="23" s="1"/>
  <c r="K254" i="23"/>
  <c r="K251" i="23" s="1"/>
  <c r="K246" i="23" s="1"/>
  <c r="J254" i="23"/>
  <c r="J251" i="23" s="1"/>
  <c r="J246" i="23" s="1"/>
  <c r="F254" i="23"/>
  <c r="O251" i="23"/>
  <c r="F251" i="23"/>
  <c r="O246" i="23"/>
  <c r="F246" i="23"/>
  <c r="O239" i="23"/>
  <c r="N239" i="23"/>
  <c r="M239" i="23"/>
  <c r="L239" i="23"/>
  <c r="K239" i="23"/>
  <c r="J239" i="23"/>
  <c r="F239" i="23"/>
  <c r="O232" i="23"/>
  <c r="N232" i="23"/>
  <c r="M232" i="23"/>
  <c r="L232" i="23"/>
  <c r="K232" i="23"/>
  <c r="J232" i="23"/>
  <c r="F232" i="23"/>
  <c r="O228" i="23"/>
  <c r="N228" i="23"/>
  <c r="N223" i="23" s="1"/>
  <c r="N217" i="23" s="1"/>
  <c r="M228" i="23"/>
  <c r="M223" i="23" s="1"/>
  <c r="M217" i="23" s="1"/>
  <c r="L228" i="23"/>
  <c r="L223" i="23" s="1"/>
  <c r="L217" i="23" s="1"/>
  <c r="K228" i="23"/>
  <c r="K223" i="23" s="1"/>
  <c r="K217" i="23" s="1"/>
  <c r="J228" i="23"/>
  <c r="J223" i="23" s="1"/>
  <c r="J217" i="23" s="1"/>
  <c r="F228" i="23"/>
  <c r="O223" i="23"/>
  <c r="F223" i="23"/>
  <c r="O217" i="23"/>
  <c r="F217" i="23"/>
  <c r="O210" i="23"/>
  <c r="N210" i="23"/>
  <c r="N207" i="23" s="1"/>
  <c r="M210" i="23"/>
  <c r="M207" i="23" s="1"/>
  <c r="L210" i="23"/>
  <c r="L207" i="23" s="1"/>
  <c r="K210" i="23"/>
  <c r="K207" i="23" s="1"/>
  <c r="J210" i="23"/>
  <c r="J207" i="23" s="1"/>
  <c r="F210" i="23"/>
  <c r="O207" i="23"/>
  <c r="F207" i="23"/>
  <c r="O185" i="23"/>
  <c r="N185" i="23"/>
  <c r="M185" i="23"/>
  <c r="L185" i="23"/>
  <c r="K185" i="23"/>
  <c r="J185" i="23"/>
  <c r="F185" i="23"/>
  <c r="O168" i="23"/>
  <c r="N168" i="23"/>
  <c r="N164" i="23" s="1"/>
  <c r="N161" i="23" s="1"/>
  <c r="M168" i="23"/>
  <c r="M164" i="23" s="1"/>
  <c r="M161" i="23" s="1"/>
  <c r="L168" i="23"/>
  <c r="K168" i="23"/>
  <c r="K164" i="23" s="1"/>
  <c r="K161" i="23" s="1"/>
  <c r="J168" i="23"/>
  <c r="J164" i="23" s="1"/>
  <c r="J161" i="23" s="1"/>
  <c r="F168" i="23"/>
  <c r="O164" i="23"/>
  <c r="L164" i="23"/>
  <c r="F164" i="23"/>
  <c r="O161" i="23"/>
  <c r="L161" i="23"/>
  <c r="F161" i="23"/>
  <c r="O137" i="23"/>
  <c r="N137" i="23"/>
  <c r="M137" i="23"/>
  <c r="L137" i="23"/>
  <c r="K137" i="23"/>
  <c r="J137" i="23"/>
  <c r="F137" i="23"/>
  <c r="O130" i="23"/>
  <c r="N130" i="23"/>
  <c r="N124" i="23" s="1"/>
  <c r="M130" i="23"/>
  <c r="M124" i="23" s="1"/>
  <c r="L130" i="23"/>
  <c r="L124" i="23" s="1"/>
  <c r="K130" i="23"/>
  <c r="K124" i="23" s="1"/>
  <c r="J130" i="23"/>
  <c r="J124" i="23" s="1"/>
  <c r="F130" i="23"/>
  <c r="O124" i="23"/>
  <c r="F124" i="23"/>
  <c r="O115" i="23"/>
  <c r="F115" i="23"/>
  <c r="O109" i="23"/>
  <c r="F109" i="23"/>
  <c r="O100" i="23"/>
  <c r="O106" i="23" s="1"/>
  <c r="F100" i="23"/>
  <c r="F106" i="23" s="1"/>
  <c r="O90" i="23"/>
  <c r="O97" i="23" s="1"/>
  <c r="N90" i="23"/>
  <c r="N97" i="23" s="1"/>
  <c r="M90" i="23"/>
  <c r="M97" i="23" s="1"/>
  <c r="L90" i="23"/>
  <c r="L97" i="23" s="1"/>
  <c r="K90" i="23"/>
  <c r="K97" i="23" s="1"/>
  <c r="J90" i="23"/>
  <c r="J97" i="23" s="1"/>
  <c r="F90" i="23"/>
  <c r="F97" i="23" s="1"/>
  <c r="N87" i="23"/>
  <c r="M87" i="23"/>
  <c r="L87" i="23"/>
  <c r="K87" i="23"/>
  <c r="J87" i="23"/>
  <c r="F87" i="23"/>
  <c r="O70" i="23"/>
  <c r="N70" i="23"/>
  <c r="M70" i="23"/>
  <c r="L70" i="23"/>
  <c r="K70" i="23"/>
  <c r="J70" i="23"/>
  <c r="F70" i="23"/>
  <c r="O64" i="23"/>
  <c r="N64" i="23"/>
  <c r="M64" i="23"/>
  <c r="L64" i="23"/>
  <c r="K64" i="23"/>
  <c r="J64" i="23"/>
  <c r="F64" i="23"/>
  <c r="O58" i="23"/>
  <c r="N58" i="23"/>
  <c r="M58" i="23"/>
  <c r="L58" i="23"/>
  <c r="K58" i="23"/>
  <c r="J58" i="23"/>
  <c r="F58" i="23"/>
  <c r="O52" i="23"/>
  <c r="N52" i="23"/>
  <c r="M52" i="23"/>
  <c r="L52" i="23"/>
  <c r="K52" i="23"/>
  <c r="J52" i="23"/>
  <c r="F52" i="23"/>
  <c r="N48" i="23"/>
  <c r="M48" i="23"/>
  <c r="L48" i="23"/>
  <c r="K48" i="23"/>
  <c r="J48" i="23"/>
  <c r="F48" i="23"/>
  <c r="O44" i="23"/>
  <c r="N44" i="23"/>
  <c r="M44" i="23"/>
  <c r="L44" i="23"/>
  <c r="K44" i="23"/>
  <c r="J44" i="23"/>
  <c r="F44" i="23"/>
  <c r="O40" i="23"/>
  <c r="N40" i="23"/>
  <c r="M40" i="23"/>
  <c r="L40" i="23"/>
  <c r="K40" i="23"/>
  <c r="J40" i="23"/>
  <c r="F40" i="23"/>
  <c r="O37" i="23"/>
  <c r="N37" i="23"/>
  <c r="M37" i="23"/>
  <c r="L37" i="23"/>
  <c r="K37" i="23"/>
  <c r="J37" i="23"/>
  <c r="F37" i="23"/>
  <c r="O32" i="23"/>
  <c r="N32" i="23"/>
  <c r="M32" i="23"/>
  <c r="L32" i="23"/>
  <c r="K32" i="23"/>
  <c r="J32" i="23"/>
  <c r="F32" i="23"/>
  <c r="N28" i="23"/>
  <c r="M28" i="23"/>
  <c r="L28" i="23"/>
  <c r="K28" i="23"/>
  <c r="J28" i="23"/>
  <c r="F28" i="23"/>
  <c r="O17" i="23"/>
  <c r="N17" i="23"/>
  <c r="M17" i="23"/>
  <c r="L17" i="23"/>
  <c r="K17" i="23"/>
  <c r="J17" i="23"/>
  <c r="F17" i="23"/>
  <c r="O13" i="23"/>
  <c r="N13" i="23"/>
  <c r="M13" i="23"/>
  <c r="L13" i="23"/>
  <c r="K13" i="23"/>
  <c r="J13" i="23"/>
  <c r="F13" i="23"/>
  <c r="O83" i="23" l="1"/>
  <c r="F83" i="23"/>
  <c r="O394" i="23"/>
  <c r="L288" i="23"/>
  <c r="L276" i="23"/>
  <c r="F394" i="23"/>
  <c r="F121" i="23"/>
  <c r="L394" i="23"/>
  <c r="J394" i="23"/>
  <c r="N394" i="23"/>
  <c r="F349" i="23"/>
  <c r="K349" i="23"/>
  <c r="M349" i="23"/>
  <c r="O349" i="23"/>
  <c r="K394" i="23"/>
  <c r="M394" i="23"/>
  <c r="J349" i="23"/>
  <c r="L349" i="23"/>
  <c r="N349" i="23"/>
  <c r="J83" i="23"/>
  <c r="L83" i="23"/>
  <c r="N83" i="23"/>
  <c r="F280" i="23"/>
  <c r="K83" i="23"/>
  <c r="M83" i="23"/>
  <c r="O121" i="23"/>
  <c r="O280" i="23"/>
  <c r="F402" i="23" l="1"/>
  <c r="F403" i="23" s="1"/>
  <c r="O402" i="23"/>
  <c r="M402" i="23" l="1"/>
  <c r="M276" i="23"/>
  <c r="M280" i="23"/>
  <c r="J109" i="23"/>
  <c r="L109" i="23"/>
  <c r="K109" i="23"/>
  <c r="M109" i="23"/>
  <c r="K402" i="23"/>
  <c r="J121" i="23"/>
  <c r="J115" i="23"/>
  <c r="M106" i="23"/>
  <c r="M100" i="23"/>
  <c r="N109" i="23"/>
  <c r="N115" i="23"/>
  <c r="N121" i="23"/>
  <c r="M121" i="23"/>
  <c r="M115" i="23"/>
  <c r="K276" i="23"/>
  <c r="K280" i="23"/>
  <c r="J402" i="23"/>
  <c r="N100" i="23"/>
  <c r="N106" i="23"/>
  <c r="K121" i="23"/>
  <c r="K115" i="23"/>
  <c r="K106" i="23"/>
  <c r="K100" i="23"/>
  <c r="J276" i="23"/>
  <c r="J280" i="23"/>
  <c r="L121" i="23"/>
  <c r="L115" i="23"/>
  <c r="L100" i="23"/>
  <c r="L106" i="23"/>
  <c r="N276" i="23"/>
  <c r="N280" i="23"/>
  <c r="J106" i="23"/>
  <c r="J100" i="23"/>
</calcChain>
</file>

<file path=xl/sharedStrings.xml><?xml version="1.0" encoding="utf-8"?>
<sst xmlns="http://schemas.openxmlformats.org/spreadsheetml/2006/main" count="1141" uniqueCount="490">
  <si>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</si>
  <si>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</si>
  <si>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</si>
  <si>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</si>
  <si>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</si>
  <si>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</si>
  <si>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</si>
  <si>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</si>
  <si>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</si>
  <si>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</si>
  <si>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</si>
  <si>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</si>
  <si>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</si>
  <si>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</si>
  <si>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</si>
  <si>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</si>
  <si>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</si>
  <si>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</si>
  <si>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</si>
  <si>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</si>
  <si>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</si>
  <si>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</si>
  <si>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</si>
  <si>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</si>
  <si>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</si>
  <si>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</si>
  <si>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</si>
  <si>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</si>
  <si>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</si>
  <si>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</si>
  <si>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</si>
  <si>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</si>
  <si>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</si>
  <si>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</si>
  <si>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</si>
  <si>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</si>
  <si>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</si>
  <si>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</si>
  <si>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</si>
  <si>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</si>
  <si>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</si>
  <si>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</si>
  <si>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</si>
  <si>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</si>
  <si>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</si>
  <si>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</si>
  <si>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</si>
  <si>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</si>
  <si>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</si>
  <si>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</si>
  <si>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</si>
  <si>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</si>
  <si>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</si>
  <si>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</si>
  <si>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</si>
  <si>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</si>
  <si>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</si>
  <si>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</si>
  <si>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</si>
  <si>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</si>
  <si>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</si>
  <si>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</si>
  <si>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</si>
  <si>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</si>
  <si>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</si>
  <si>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</si>
  <si>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</si>
  <si>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</si>
  <si>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</si>
  <si>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</si>
  <si>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</si>
  <si>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</si>
  <si>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</si>
  <si>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</si>
  <si>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</si>
  <si>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</si>
  <si>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</si>
  <si>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</si>
  <si>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</si>
  <si>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</si>
  <si>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</si>
  <si>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</si>
  <si>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</si>
  <si>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</si>
  <si>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</si>
  <si>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</si>
  <si>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</si>
  <si>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</si>
  <si>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</si>
  <si>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</si>
  <si>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</si>
  <si>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</si>
  <si>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</si>
  <si>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</si>
  <si>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</si>
  <si>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</si>
  <si>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</si>
  <si>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</si>
  <si>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</si>
  <si>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</si>
  <si>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</si>
  <si>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</si>
  <si>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</si>
  <si>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</si>
  <si>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</si>
  <si>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</si>
  <si>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</si>
  <si>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</si>
  <si>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</si>
  <si>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</si>
  <si>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</si>
  <si>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</si>
  <si>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</si>
  <si>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</si>
  <si>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</si>
  <si>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</si>
  <si>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</si>
  <si>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</si>
  <si>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</si>
  <si>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</si>
  <si>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</si>
  <si>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</si>
  <si>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</si>
  <si>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</si>
  <si>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</si>
  <si>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</si>
  <si>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</si>
  <si>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</si>
  <si>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</si>
  <si>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</si>
  <si>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</si>
  <si>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</si>
  <si>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</si>
  <si>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</si>
  <si>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</si>
  <si>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</si>
  <si>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</si>
  <si>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</si>
  <si>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</si>
  <si>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</si>
  <si>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</si>
  <si>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</si>
  <si>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</si>
  <si>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</si>
  <si>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</si>
  <si>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</si>
  <si>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</si>
  <si>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</si>
  <si>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</si>
  <si>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</si>
  <si>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</si>
  <si>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</si>
  <si>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</si>
  <si>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</si>
  <si>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</si>
  <si>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</si>
  <si>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</si>
  <si>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</si>
  <si>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</si>
  <si>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</si>
  <si>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</si>
  <si>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</si>
  <si>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</si>
  <si>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</si>
  <si>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</si>
  <si>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</si>
  <si>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</si>
  <si>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</si>
  <si>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</si>
  <si>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</si>
  <si>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</si>
  <si>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</si>
  <si>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</si>
  <si>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</si>
  <si>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</si>
  <si>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</si>
  <si>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</si>
  <si>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</si>
  <si>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</si>
  <si>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</si>
  <si>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</si>
  <si>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</si>
  <si>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</si>
  <si>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</si>
  <si>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</si>
  <si>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</si>
  <si>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</si>
  <si>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</si>
  <si>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</si>
  <si>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</si>
  <si>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</si>
  <si>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</si>
  <si>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</si>
  <si>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</si>
  <si>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</si>
  <si>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</si>
  <si>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</si>
  <si>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</si>
  <si>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</si>
  <si>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</si>
  <si>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</si>
  <si>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</si>
  <si>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</si>
  <si>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</si>
  <si>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</si>
  <si>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</si>
  <si>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</si>
  <si>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</si>
  <si>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</si>
  <si>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</si>
  <si>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</si>
  <si>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</si>
  <si>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</si>
  <si>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</si>
  <si>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</si>
  <si>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</si>
  <si>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</si>
  <si>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</si>
  <si>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</si>
  <si>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</si>
  <si>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</si>
  <si>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</si>
  <si>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</si>
  <si>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</si>
  <si>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</si>
  <si>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</si>
  <si>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</si>
  <si>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</si>
  <si>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</si>
  <si>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</si>
  <si>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</si>
  <si>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</si>
  <si>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</si>
  <si>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</si>
  <si>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</si>
  <si>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</si>
  <si>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</si>
  <si>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</si>
  <si>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</si>
  <si>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</si>
  <si>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</si>
  <si>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</si>
  <si>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</si>
  <si>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</si>
  <si>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</si>
  <si>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</si>
  <si>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</si>
  <si>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</si>
  <si>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</si>
  <si>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</si>
  <si>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</si>
  <si>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</si>
  <si>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</si>
  <si>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</si>
  <si>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</si>
  <si>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</si>
  <si>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</si>
  <si>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</si>
  <si>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</si>
  <si>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</si>
  <si>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</si>
  <si>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</si>
  <si>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</si>
  <si>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</si>
  <si>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</si>
  <si>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</si>
  <si>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</si>
  <si>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</si>
  <si>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</si>
  <si>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</si>
  <si>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</si>
  <si>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</si>
  <si>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</si>
  <si>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</si>
  <si>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</si>
  <si>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</si>
  <si>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</si>
  <si>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</si>
  <si>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</si>
  <si>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</si>
  <si>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</si>
  <si>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</si>
  <si>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</si>
  <si>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</si>
  <si>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</si>
  <si>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</si>
  <si>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</si>
  <si>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</si>
  <si>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</si>
  <si>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</si>
  <si>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</si>
  <si>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</si>
  <si>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</si>
  <si>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</si>
  <si>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</si>
  <si>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</si>
  <si>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</si>
  <si>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</si>
  <si>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</si>
  <si>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</si>
  <si>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</si>
  <si>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</si>
  <si>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</si>
  <si>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</si>
  <si>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</si>
  <si>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</si>
  <si>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</si>
  <si>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</si>
  <si>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</si>
  <si>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</si>
  <si>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</si>
  <si>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</si>
  <si>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</si>
  <si>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</si>
  <si>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</si>
  <si>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</si>
  <si>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</si>
  <si>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</si>
  <si>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</si>
  <si>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</si>
  <si>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</si>
  <si>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</si>
  <si>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</si>
  <si>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</si>
  <si>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</si>
  <si>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</si>
  <si>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</si>
  <si>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</si>
  <si>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</si>
  <si>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</si>
  <si>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</si>
  <si>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</si>
  <si>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</si>
  <si>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</si>
  <si>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</si>
  <si>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</si>
  <si>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</si>
  <si>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</si>
  <si>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</si>
  <si>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</si>
  <si>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</si>
  <si>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</si>
  <si>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</si>
  <si>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</si>
  <si>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</si>
  <si>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</si>
  <si>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</si>
  <si>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</si>
  <si>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</si>
  <si>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</si>
  <si>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</si>
  <si>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</si>
  <si>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</si>
  <si>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</si>
  <si>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</si>
  <si>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</si>
  <si>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</si>
  <si>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</si>
  <si>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</si>
  <si>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</si>
  <si>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</si>
  <si>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</si>
  <si>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</si>
  <si>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</si>
  <si>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</si>
  <si>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</si>
  <si>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</si>
  <si>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</si>
  <si>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</si>
  <si>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</si>
  <si>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</si>
  <si>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</si>
  <si>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</si>
  <si>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</si>
  <si>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</si>
  <si>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</si>
  <si>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</si>
  <si>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</si>
  <si>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</si>
  <si>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</si>
  <si>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</si>
  <si>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</si>
  <si>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</si>
  <si>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</si>
  <si>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</si>
  <si>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</si>
  <si>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</si>
  <si>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</si>
  <si>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</si>
  <si>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</si>
  <si>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</si>
  <si>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</si>
  <si>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</si>
  <si>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</si>
  <si>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</si>
  <si>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</si>
  <si>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</si>
  <si>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</si>
  <si>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</si>
  <si>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</si>
  <si>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</si>
  <si>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</si>
  <si>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</si>
  <si>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</si>
  <si>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</si>
  <si>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</si>
  <si>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</si>
  <si>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</si>
  <si>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</si>
  <si>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</si>
  <si>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</si>
  <si>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</si>
  <si>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</si>
  <si>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</si>
  <si>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</si>
  <si>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</si>
  <si>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</si>
  <si>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</si>
  <si>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</si>
  <si>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</si>
  <si>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</si>
  <si>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</si>
  <si>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</si>
  <si>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</si>
  <si>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</si>
  <si>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</si>
  <si>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</si>
  <si>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</si>
  <si>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</si>
  <si>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</si>
  <si>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</si>
  <si>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</si>
  <si>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</si>
  <si>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</si>
  <si>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</si>
  <si>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</si>
  <si>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</si>
  <si>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</si>
  <si>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</si>
  <si>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</si>
  <si>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</si>
  <si>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</si>
  <si>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</si>
  <si>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</si>
  <si>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</si>
  <si>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</si>
  <si>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</si>
  <si>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</si>
  <si>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</si>
  <si>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</si>
  <si>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</si>
  <si>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</si>
  <si>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</si>
  <si>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</si>
  <si>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</si>
  <si>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</si>
  <si>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</si>
  <si>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</si>
  <si>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</si>
  <si>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</si>
  <si>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</si>
  <si>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</si>
  <si>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</si>
  <si>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</si>
  <si>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</si>
  <si>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</si>
  <si>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</si>
  <si>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</si>
  <si>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</si>
  <si>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</si>
  <si>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</si>
  <si>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</si>
  <si>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</si>
  <si>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</si>
  <si>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</si>
  <si>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</si>
  <si>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Valdiana Carvalho dos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</si>
  <si>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</si>
  <si>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</si>
  <si>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</si>
  <si>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</si>
  <si>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</si>
  <si>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Endel Filipe da Silva Valentin</t>
  </si>
  <si>
    <t>CPF</t>
  </si>
  <si>
    <t>029.823.601-01</t>
  </si>
  <si>
    <t>027.430.641-70</t>
  </si>
  <si>
    <t>Iraides Pereira dos Santos</t>
  </si>
  <si>
    <t>602.859.151-34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</si>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</sst>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9" fillId="6" borderId="1" xfId="0" applyFont="1" applyFill="1" applyBorder="1"/>
    <xf numFmtId="0" fontId="0" fillId="6" borderId="1" xfId="0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44" fontId="0" fillId="6" borderId="0" xfId="0" applyNumberFormat="1" applyFill="1"/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center" vertical="center" wrapText="1"/>
    </xf>
    <xf numFmtId="44" fontId="2" fillId="4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1"/>
  <sheetViews>
    <sheetView tabSelected="1" view="pageBreakPreview" zoomScaleNormal="85" zoomScaleSheetLayoutView="100" workbookViewId="0">
      <selection activeCell="D11" sqref="D11"/>
    </sheetView>
  </sheetViews>
  <sheetFormatPr defaultRowHeight="15" x14ac:dyDescent="0.25"/>
  <cols>
    <col min="2" max="2" width="57.28515625" customWidth="1"/>
    <col min="3" max="3" width="22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7" customWidth="1"/>
  </cols>
  <sheetData>
    <row r="1" spans="1:16" ht="18.75" x14ac:dyDescent="0.3">
      <c r="A1" s="59" t="s">
        <v>442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6" ht="18.75" x14ac:dyDescent="0.3">
      <c r="A2" s="59" t="s">
        <v>481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</row>
    <row r="3" spans="1:16" ht="18.75" x14ac:dyDescent="0.3">
      <c r="A3" s="59" t="s">
        <v>193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6" ht="18.75" x14ac:dyDescent="0.3">
      <c r="A4" s="59" t="s">
        <v>194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6" ht="18.75" x14ac:dyDescent="0.3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6" ht="18.75" x14ac:dyDescent="0.3">
      <c r="A6" s="59" t="s">
        <v>437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</row>
    <row r="7" spans="1:16" ht="18.75" x14ac:dyDescent="0.3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16" ht="43.9" customHeight="1" x14ac:dyDescent="0.25">
      <c r="A8" s="87" t="s">
        <v>438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1:16" ht="18" customHeight="1" x14ac:dyDescent="0.25">
      <c r="A9" s="66" t="s">
        <v>488</v>
      </c>
      <c r="B9" s="66"/>
      <c r="C9" s="54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</row>
    <row r="11" spans="1:16" ht="153.75" x14ac:dyDescent="0.25">
      <c r="A11" s="5" t="s">
        <v>195</v>
      </c>
      <c r="B11" s="4" t="s">
        <v>0</v>
      </c>
      <c r="C11" s="4" t="s">
        <v>483</v>
      </c>
      <c r="D11" s="5" t="s">
        <v>1</v>
      </c>
      <c r="E11" s="4" t="s">
        <v>2</v>
      </c>
      <c r="F11" s="6" t="s">
        <v>477</v>
      </c>
      <c r="G11" s="6" t="s">
        <v>479</v>
      </c>
      <c r="H11" s="6" t="s">
        <v>478</v>
      </c>
      <c r="I11" s="6" t="s">
        <v>480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489</v>
      </c>
    </row>
    <row r="12" spans="1:16" hidden="1" x14ac:dyDescent="0.25">
      <c r="A12" s="94" t="s">
        <v>8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26" customFormat="1" hidden="1" x14ac:dyDescent="0.25">
      <c r="A13" s="36" t="s">
        <v>197</v>
      </c>
      <c r="B13" s="37" t="s">
        <v>198</v>
      </c>
      <c r="C13" s="37"/>
      <c r="D13" s="36" t="s">
        <v>10</v>
      </c>
      <c r="E13" s="37" t="s">
        <v>443</v>
      </c>
      <c r="F13" s="36">
        <f>SUM(F14:F16)</f>
        <v>2</v>
      </c>
      <c r="G13" s="36"/>
      <c r="H13" s="36"/>
      <c r="I13" s="36"/>
      <c r="J13" s="36">
        <f t="shared" ref="J13:N13" si="0">SUM(J14:J16)</f>
        <v>0</v>
      </c>
      <c r="K13" s="36">
        <f t="shared" si="0"/>
        <v>0</v>
      </c>
      <c r="L13" s="36">
        <f t="shared" si="0"/>
        <v>0</v>
      </c>
      <c r="M13" s="36">
        <f t="shared" si="0"/>
        <v>0</v>
      </c>
      <c r="N13" s="36">
        <f t="shared" si="0"/>
        <v>0</v>
      </c>
      <c r="O13" s="38">
        <f>SUM(O14:O16)</f>
        <v>5201.18</v>
      </c>
      <c r="P13" s="96"/>
    </row>
    <row r="14" spans="1:16" s="26" customFormat="1" hidden="1" x14ac:dyDescent="0.25">
      <c r="A14" s="19" t="s">
        <v>1</v>
      </c>
      <c r="B14" s="97" t="s">
        <v>199</v>
      </c>
      <c r="C14" s="97"/>
      <c r="D14" s="97"/>
      <c r="E14" s="97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6"/>
    </row>
    <row r="15" spans="1:16" s="3" customFormat="1" hidden="1" x14ac:dyDescent="0.25">
      <c r="A15" s="18" t="s">
        <v>10</v>
      </c>
      <c r="B15" s="98" t="s">
        <v>200</v>
      </c>
      <c r="C15" s="98"/>
      <c r="D15" s="98"/>
      <c r="E15" s="98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8" t="s">
        <v>201</v>
      </c>
      <c r="C16" s="98"/>
      <c r="D16" s="98"/>
      <c r="E16" s="98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6" t="s">
        <v>210</v>
      </c>
      <c r="B17" s="37" t="s">
        <v>9</v>
      </c>
      <c r="C17" s="37"/>
      <c r="D17" s="36" t="s">
        <v>10</v>
      </c>
      <c r="E17" s="37" t="s">
        <v>11</v>
      </c>
      <c r="F17" s="36">
        <f>SUM(F18:F27)</f>
        <v>8</v>
      </c>
      <c r="G17" s="36"/>
      <c r="H17" s="36"/>
      <c r="I17" s="36"/>
      <c r="J17" s="36">
        <f t="shared" ref="J17:N17" si="1">SUM(J18:J27)</f>
        <v>0</v>
      </c>
      <c r="K17" s="36">
        <f t="shared" si="1"/>
        <v>0</v>
      </c>
      <c r="L17" s="36">
        <f t="shared" si="1"/>
        <v>1</v>
      </c>
      <c r="M17" s="36">
        <f t="shared" si="1"/>
        <v>0</v>
      </c>
      <c r="N17" s="36">
        <f t="shared" si="1"/>
        <v>0</v>
      </c>
      <c r="O17" s="38">
        <f>SUM(O18:O27)</f>
        <v>27200.33</v>
      </c>
      <c r="P17" s="96"/>
    </row>
    <row r="18" spans="1:16" s="26" customFormat="1" hidden="1" x14ac:dyDescent="0.25">
      <c r="A18" s="19" t="s">
        <v>1</v>
      </c>
      <c r="B18" s="97" t="s">
        <v>199</v>
      </c>
      <c r="C18" s="97"/>
      <c r="D18" s="97"/>
      <c r="E18" s="97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6"/>
    </row>
    <row r="19" spans="1:16" s="3" customFormat="1" hidden="1" x14ac:dyDescent="0.25">
      <c r="A19" s="18" t="s">
        <v>10</v>
      </c>
      <c r="B19" s="98" t="s">
        <v>474</v>
      </c>
      <c r="C19" s="98"/>
      <c r="D19" s="98"/>
      <c r="E19" s="98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8" t="s">
        <v>202</v>
      </c>
      <c r="C20" s="98"/>
      <c r="D20" s="98"/>
      <c r="E20" s="98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8" t="s">
        <v>203</v>
      </c>
      <c r="C21" s="98"/>
      <c r="D21" s="98"/>
      <c r="E21" s="98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8" t="s">
        <v>204</v>
      </c>
      <c r="C22" s="98"/>
      <c r="D22" s="98"/>
      <c r="E22" s="98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8" t="s">
        <v>205</v>
      </c>
      <c r="C23" s="98"/>
      <c r="D23" s="98"/>
      <c r="E23" s="98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8" t="s">
        <v>206</v>
      </c>
      <c r="C24" s="98"/>
      <c r="D24" s="98"/>
      <c r="E24" s="98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8" t="s">
        <v>207</v>
      </c>
      <c r="C25" s="98"/>
      <c r="D25" s="98"/>
      <c r="E25" s="98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8" t="s">
        <v>208</v>
      </c>
      <c r="C26" s="98"/>
      <c r="D26" s="98"/>
      <c r="E26" s="98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8" t="s">
        <v>209</v>
      </c>
      <c r="C27" s="98"/>
      <c r="D27" s="98"/>
      <c r="E27" s="98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6" t="s">
        <v>211</v>
      </c>
      <c r="B28" s="37" t="s">
        <v>444</v>
      </c>
      <c r="C28" s="37"/>
      <c r="D28" s="36" t="s">
        <v>13</v>
      </c>
      <c r="E28" s="37" t="s">
        <v>445</v>
      </c>
      <c r="F28" s="36">
        <f>SUM(F29:F31)</f>
        <v>2</v>
      </c>
      <c r="G28" s="36"/>
      <c r="H28" s="36"/>
      <c r="I28" s="36"/>
      <c r="J28" s="36">
        <f t="shared" ref="J28:N28" si="2">SUM(J29:J31)</f>
        <v>0</v>
      </c>
      <c r="K28" s="36">
        <f t="shared" si="2"/>
        <v>0</v>
      </c>
      <c r="L28" s="36">
        <f t="shared" si="2"/>
        <v>0</v>
      </c>
      <c r="M28" s="36">
        <f t="shared" si="2"/>
        <v>0</v>
      </c>
      <c r="N28" s="36">
        <f t="shared" si="2"/>
        <v>0</v>
      </c>
      <c r="O28" s="38">
        <f>SUM(O29:O31)</f>
        <v>5292.48</v>
      </c>
      <c r="P28" s="96"/>
    </row>
    <row r="29" spans="1:16" s="26" customFormat="1" hidden="1" x14ac:dyDescent="0.25">
      <c r="A29" s="19" t="s">
        <v>1</v>
      </c>
      <c r="B29" s="97" t="s">
        <v>199</v>
      </c>
      <c r="C29" s="97"/>
      <c r="D29" s="97"/>
      <c r="E29" s="97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6"/>
    </row>
    <row r="30" spans="1:16" s="3" customFormat="1" hidden="1" x14ac:dyDescent="0.25">
      <c r="A30" s="18" t="s">
        <v>13</v>
      </c>
      <c r="B30" s="98" t="s">
        <v>248</v>
      </c>
      <c r="C30" s="98"/>
      <c r="D30" s="98"/>
      <c r="E30" s="98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8" t="s">
        <v>249</v>
      </c>
      <c r="C31" s="98"/>
      <c r="D31" s="98"/>
      <c r="E31" s="98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6" t="s">
        <v>354</v>
      </c>
      <c r="B32" s="37" t="s">
        <v>14</v>
      </c>
      <c r="C32" s="37"/>
      <c r="D32" s="36" t="s">
        <v>13</v>
      </c>
      <c r="E32" s="37" t="s">
        <v>15</v>
      </c>
      <c r="F32" s="36">
        <f>SUM(F33:F36)</f>
        <v>3</v>
      </c>
      <c r="G32" s="36"/>
      <c r="H32" s="36"/>
      <c r="I32" s="36"/>
      <c r="J32" s="36">
        <f t="shared" ref="J32:N32" si="3">SUM(J33:J36)</f>
        <v>0</v>
      </c>
      <c r="K32" s="36">
        <f t="shared" si="3"/>
        <v>0</v>
      </c>
      <c r="L32" s="36">
        <f t="shared" si="3"/>
        <v>0</v>
      </c>
      <c r="M32" s="36">
        <f t="shared" si="3"/>
        <v>0</v>
      </c>
      <c r="N32" s="36">
        <f t="shared" si="3"/>
        <v>0</v>
      </c>
      <c r="O32" s="38">
        <f>SUM(O33:O36)</f>
        <v>5821.7280000000001</v>
      </c>
      <c r="P32" s="96"/>
    </row>
    <row r="33" spans="1:16" s="26" customFormat="1" hidden="1" x14ac:dyDescent="0.25">
      <c r="A33" s="19" t="s">
        <v>1</v>
      </c>
      <c r="B33" s="97" t="s">
        <v>199</v>
      </c>
      <c r="C33" s="97"/>
      <c r="D33" s="97"/>
      <c r="E33" s="97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6"/>
    </row>
    <row r="34" spans="1:16" s="3" customFormat="1" hidden="1" x14ac:dyDescent="0.25">
      <c r="A34" s="18" t="s">
        <v>13</v>
      </c>
      <c r="B34" s="98" t="s">
        <v>240</v>
      </c>
      <c r="C34" s="98"/>
      <c r="D34" s="98"/>
      <c r="E34" s="98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8" t="s">
        <v>418</v>
      </c>
      <c r="C35" s="98"/>
      <c r="D35" s="98"/>
      <c r="E35" s="98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8" t="s">
        <v>238</v>
      </c>
      <c r="C36" s="98"/>
      <c r="D36" s="98"/>
      <c r="E36" s="98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6" t="s">
        <v>355</v>
      </c>
      <c r="B37" s="37" t="s">
        <v>446</v>
      </c>
      <c r="C37" s="37"/>
      <c r="D37" s="36" t="s">
        <v>13</v>
      </c>
      <c r="E37" s="37" t="s">
        <v>16</v>
      </c>
      <c r="F37" s="36">
        <f>SUM(F38:F39)</f>
        <v>1</v>
      </c>
      <c r="G37" s="36"/>
      <c r="H37" s="36"/>
      <c r="I37" s="36"/>
      <c r="J37" s="36">
        <f t="shared" ref="J37:N37" si="5">SUM(J38:J39)</f>
        <v>0</v>
      </c>
      <c r="K37" s="36">
        <f t="shared" si="5"/>
        <v>0</v>
      </c>
      <c r="L37" s="36">
        <f t="shared" si="5"/>
        <v>0</v>
      </c>
      <c r="M37" s="36">
        <f t="shared" si="5"/>
        <v>0</v>
      </c>
      <c r="N37" s="36">
        <f t="shared" si="5"/>
        <v>0</v>
      </c>
      <c r="O37" s="38">
        <f>SUM(O38:O39)</f>
        <v>2646.24</v>
      </c>
      <c r="P37" s="96"/>
    </row>
    <row r="38" spans="1:16" s="26" customFormat="1" hidden="1" x14ac:dyDescent="0.25">
      <c r="A38" s="19" t="s">
        <v>1</v>
      </c>
      <c r="B38" s="97" t="s">
        <v>199</v>
      </c>
      <c r="C38" s="97"/>
      <c r="D38" s="97"/>
      <c r="E38" s="97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6"/>
    </row>
    <row r="39" spans="1:16" s="3" customFormat="1" hidden="1" x14ac:dyDescent="0.25">
      <c r="A39" s="18" t="s">
        <v>13</v>
      </c>
      <c r="B39" s="98" t="s">
        <v>419</v>
      </c>
      <c r="C39" s="98"/>
      <c r="D39" s="98"/>
      <c r="E39" s="98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6" t="s">
        <v>356</v>
      </c>
      <c r="B40" s="37" t="s">
        <v>447</v>
      </c>
      <c r="C40" s="37"/>
      <c r="D40" s="36" t="s">
        <v>13</v>
      </c>
      <c r="E40" s="37" t="s">
        <v>472</v>
      </c>
      <c r="F40" s="36">
        <f>SUM(F41:F43)</f>
        <v>2</v>
      </c>
      <c r="G40" s="36"/>
      <c r="H40" s="36"/>
      <c r="I40" s="36"/>
      <c r="J40" s="36">
        <f t="shared" ref="J40:N40" si="6">SUM(J41:J43)</f>
        <v>0</v>
      </c>
      <c r="K40" s="36">
        <f t="shared" si="6"/>
        <v>0</v>
      </c>
      <c r="L40" s="36">
        <f t="shared" si="6"/>
        <v>0</v>
      </c>
      <c r="M40" s="36">
        <f t="shared" si="6"/>
        <v>0</v>
      </c>
      <c r="N40" s="36">
        <f t="shared" si="6"/>
        <v>0</v>
      </c>
      <c r="O40" s="38">
        <f>SUM(O41:O43)</f>
        <v>5292.48</v>
      </c>
      <c r="P40" s="96"/>
    </row>
    <row r="41" spans="1:16" s="26" customFormat="1" hidden="1" x14ac:dyDescent="0.25">
      <c r="A41" s="19" t="s">
        <v>1</v>
      </c>
      <c r="B41" s="97" t="s">
        <v>199</v>
      </c>
      <c r="C41" s="97"/>
      <c r="D41" s="97"/>
      <c r="E41" s="97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6"/>
    </row>
    <row r="42" spans="1:16" s="3" customFormat="1" hidden="1" x14ac:dyDescent="0.25">
      <c r="A42" s="18" t="s">
        <v>13</v>
      </c>
      <c r="B42" s="98" t="s">
        <v>299</v>
      </c>
      <c r="C42" s="98"/>
      <c r="D42" s="98"/>
      <c r="E42" s="98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8" t="s">
        <v>298</v>
      </c>
      <c r="C43" s="98"/>
      <c r="D43" s="98"/>
      <c r="E43" s="98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6" t="s">
        <v>416</v>
      </c>
      <c r="B44" s="37" t="s">
        <v>17</v>
      </c>
      <c r="C44" s="37"/>
      <c r="D44" s="36" t="s">
        <v>13</v>
      </c>
      <c r="E44" s="37" t="s">
        <v>18</v>
      </c>
      <c r="F44" s="36">
        <f>SUM(F45:F47)</f>
        <v>2</v>
      </c>
      <c r="G44" s="36"/>
      <c r="H44" s="36"/>
      <c r="I44" s="36"/>
      <c r="J44" s="36">
        <f t="shared" ref="J44:N44" si="7">SUM(J45:J47)</f>
        <v>0</v>
      </c>
      <c r="K44" s="36">
        <f t="shared" si="7"/>
        <v>0</v>
      </c>
      <c r="L44" s="36">
        <f t="shared" si="7"/>
        <v>0</v>
      </c>
      <c r="M44" s="36">
        <f t="shared" si="7"/>
        <v>0</v>
      </c>
      <c r="N44" s="36">
        <f t="shared" si="7"/>
        <v>0</v>
      </c>
      <c r="O44" s="38">
        <f>SUM(O45:O47)</f>
        <v>5292.48</v>
      </c>
      <c r="P44" s="96"/>
    </row>
    <row r="45" spans="1:16" s="26" customFormat="1" hidden="1" x14ac:dyDescent="0.25">
      <c r="A45" s="19" t="s">
        <v>1</v>
      </c>
      <c r="B45" s="97" t="s">
        <v>199</v>
      </c>
      <c r="C45" s="97"/>
      <c r="D45" s="97"/>
      <c r="E45" s="97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6"/>
    </row>
    <row r="46" spans="1:16" s="3" customFormat="1" hidden="1" x14ac:dyDescent="0.25">
      <c r="A46" s="18" t="s">
        <v>13</v>
      </c>
      <c r="B46" s="99" t="s">
        <v>351</v>
      </c>
      <c r="C46" s="99"/>
      <c r="D46" s="99"/>
      <c r="E46" s="99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9" t="s">
        <v>352</v>
      </c>
      <c r="C47" s="99"/>
      <c r="D47" s="99"/>
      <c r="E47" s="99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6" t="s">
        <v>358</v>
      </c>
      <c r="B48" s="37" t="s">
        <v>19</v>
      </c>
      <c r="C48" s="37"/>
      <c r="D48" s="36" t="s">
        <v>13</v>
      </c>
      <c r="E48" s="37" t="s">
        <v>473</v>
      </c>
      <c r="F48" s="36">
        <f t="shared" ref="F48:O48" si="8">SUM(F49:F51)</f>
        <v>2</v>
      </c>
      <c r="G48" s="36"/>
      <c r="H48" s="36"/>
      <c r="I48" s="36"/>
      <c r="J48" s="36">
        <f t="shared" si="8"/>
        <v>0</v>
      </c>
      <c r="K48" s="36">
        <f t="shared" si="8"/>
        <v>0</v>
      </c>
      <c r="L48" s="36">
        <f t="shared" si="8"/>
        <v>0</v>
      </c>
      <c r="M48" s="36">
        <f t="shared" si="8"/>
        <v>0</v>
      </c>
      <c r="N48" s="36">
        <f t="shared" si="8"/>
        <v>0</v>
      </c>
      <c r="O48" s="38">
        <f t="shared" si="8"/>
        <v>5292.48</v>
      </c>
      <c r="P48" s="96"/>
    </row>
    <row r="49" spans="1:16" s="26" customFormat="1" hidden="1" x14ac:dyDescent="0.25">
      <c r="A49" s="19" t="s">
        <v>1</v>
      </c>
      <c r="B49" s="97" t="s">
        <v>199</v>
      </c>
      <c r="C49" s="97"/>
      <c r="D49" s="97"/>
      <c r="E49" s="97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6"/>
    </row>
    <row r="50" spans="1:16" s="35" customFormat="1" hidden="1" x14ac:dyDescent="0.25">
      <c r="A50" s="49" t="s">
        <v>13</v>
      </c>
      <c r="B50" s="100" t="s">
        <v>300</v>
      </c>
      <c r="C50" s="100"/>
      <c r="D50" s="100"/>
      <c r="E50" s="100"/>
      <c r="F50" s="50">
        <v>1</v>
      </c>
      <c r="G50" s="50"/>
      <c r="H50" s="50"/>
      <c r="I50" s="50"/>
      <c r="J50" s="50"/>
      <c r="K50" s="50"/>
      <c r="L50" s="50"/>
      <c r="M50" s="50"/>
      <c r="N50" s="50"/>
      <c r="O50" s="51">
        <v>2646.24</v>
      </c>
      <c r="P50" s="55"/>
    </row>
    <row r="51" spans="1:16" s="35" customFormat="1" hidden="1" x14ac:dyDescent="0.25">
      <c r="A51" s="49" t="s">
        <v>13</v>
      </c>
      <c r="B51" s="100" t="s">
        <v>301</v>
      </c>
      <c r="C51" s="100"/>
      <c r="D51" s="100"/>
      <c r="E51" s="100"/>
      <c r="F51" s="50">
        <v>1</v>
      </c>
      <c r="G51" s="50"/>
      <c r="H51" s="50"/>
      <c r="I51" s="50"/>
      <c r="J51" s="50"/>
      <c r="K51" s="50"/>
      <c r="L51" s="50"/>
      <c r="M51" s="50"/>
      <c r="N51" s="50"/>
      <c r="O51" s="51">
        <v>2646.24</v>
      </c>
      <c r="P51" s="55"/>
    </row>
    <row r="52" spans="1:16" s="26" customFormat="1" hidden="1" x14ac:dyDescent="0.25">
      <c r="A52" s="36" t="s">
        <v>357</v>
      </c>
      <c r="B52" s="37" t="s">
        <v>20</v>
      </c>
      <c r="C52" s="37"/>
      <c r="D52" s="36" t="s">
        <v>13</v>
      </c>
      <c r="E52" s="37" t="s">
        <v>21</v>
      </c>
      <c r="F52" s="36">
        <f>SUM(F53:F57)</f>
        <v>4</v>
      </c>
      <c r="G52" s="36"/>
      <c r="H52" s="36"/>
      <c r="I52" s="36"/>
      <c r="J52" s="36">
        <f t="shared" ref="J52:N52" si="9">SUM(J53:J57)</f>
        <v>0</v>
      </c>
      <c r="K52" s="36">
        <f t="shared" si="9"/>
        <v>0</v>
      </c>
      <c r="L52" s="36">
        <f t="shared" si="9"/>
        <v>0</v>
      </c>
      <c r="M52" s="36">
        <f t="shared" si="9"/>
        <v>0</v>
      </c>
      <c r="N52" s="36">
        <f t="shared" si="9"/>
        <v>0</v>
      </c>
      <c r="O52" s="38">
        <f>SUM(O53:O57)</f>
        <v>10584.96</v>
      </c>
      <c r="P52" s="96"/>
    </row>
    <row r="53" spans="1:16" s="26" customFormat="1" hidden="1" x14ac:dyDescent="0.25">
      <c r="A53" s="19" t="s">
        <v>1</v>
      </c>
      <c r="B53" s="97" t="s">
        <v>199</v>
      </c>
      <c r="C53" s="97"/>
      <c r="D53" s="97"/>
      <c r="E53" s="97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6"/>
    </row>
    <row r="54" spans="1:16" s="3" customFormat="1" hidden="1" x14ac:dyDescent="0.25">
      <c r="A54" s="18" t="s">
        <v>13</v>
      </c>
      <c r="B54" s="98" t="s">
        <v>244</v>
      </c>
      <c r="C54" s="98"/>
      <c r="D54" s="98"/>
      <c r="E54" s="98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8" t="s">
        <v>243</v>
      </c>
      <c r="C55" s="98"/>
      <c r="D55" s="98"/>
      <c r="E55" s="98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8" t="s">
        <v>245</v>
      </c>
      <c r="C56" s="98"/>
      <c r="D56" s="98"/>
      <c r="E56" s="98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8" t="s">
        <v>246</v>
      </c>
      <c r="C57" s="98"/>
      <c r="D57" s="98"/>
      <c r="E57" s="98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6" t="s">
        <v>359</v>
      </c>
      <c r="B58" s="37" t="s">
        <v>22</v>
      </c>
      <c r="C58" s="37"/>
      <c r="D58" s="36" t="s">
        <v>13</v>
      </c>
      <c r="E58" s="37" t="s">
        <v>23</v>
      </c>
      <c r="F58" s="36">
        <f>SUM(F59:F63)</f>
        <v>4</v>
      </c>
      <c r="G58" s="36"/>
      <c r="H58" s="36"/>
      <c r="I58" s="36"/>
      <c r="J58" s="36">
        <f t="shared" ref="J58:N58" si="10">SUM(J59:J63)</f>
        <v>0</v>
      </c>
      <c r="K58" s="36">
        <f t="shared" si="10"/>
        <v>0</v>
      </c>
      <c r="L58" s="36">
        <f t="shared" si="10"/>
        <v>0</v>
      </c>
      <c r="M58" s="36">
        <f t="shared" si="10"/>
        <v>0</v>
      </c>
      <c r="N58" s="36">
        <f t="shared" si="10"/>
        <v>0</v>
      </c>
      <c r="O58" s="38">
        <f>SUM(O59:O63)</f>
        <v>10584.96</v>
      </c>
      <c r="P58" s="96"/>
    </row>
    <row r="59" spans="1:16" s="26" customFormat="1" hidden="1" x14ac:dyDescent="0.25">
      <c r="A59" s="19" t="s">
        <v>1</v>
      </c>
      <c r="B59" s="97" t="s">
        <v>199</v>
      </c>
      <c r="C59" s="97"/>
      <c r="D59" s="97"/>
      <c r="E59" s="97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6"/>
    </row>
    <row r="60" spans="1:16" s="3" customFormat="1" hidden="1" x14ac:dyDescent="0.25">
      <c r="A60" s="18" t="s">
        <v>13</v>
      </c>
      <c r="B60" s="98" t="s">
        <v>253</v>
      </c>
      <c r="C60" s="98"/>
      <c r="D60" s="98"/>
      <c r="E60" s="98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8" t="s">
        <v>252</v>
      </c>
      <c r="C61" s="98"/>
      <c r="D61" s="98"/>
      <c r="E61" s="98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8" t="s">
        <v>251</v>
      </c>
      <c r="C62" s="98"/>
      <c r="D62" s="98"/>
      <c r="E62" s="98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8" t="s">
        <v>254</v>
      </c>
      <c r="C63" s="98"/>
      <c r="D63" s="98"/>
      <c r="E63" s="98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6" t="s">
        <v>360</v>
      </c>
      <c r="B64" s="37" t="s">
        <v>24</v>
      </c>
      <c r="C64" s="37"/>
      <c r="D64" s="36" t="s">
        <v>13</v>
      </c>
      <c r="E64" s="37" t="s">
        <v>363</v>
      </c>
      <c r="F64" s="36">
        <f>SUM(F65:F69)</f>
        <v>4</v>
      </c>
      <c r="G64" s="36"/>
      <c r="H64" s="36"/>
      <c r="I64" s="36"/>
      <c r="J64" s="36">
        <f t="shared" ref="J64:N64" si="11">SUM(J65:J69)</f>
        <v>0</v>
      </c>
      <c r="K64" s="36">
        <f t="shared" si="11"/>
        <v>0</v>
      </c>
      <c r="L64" s="36">
        <f t="shared" si="11"/>
        <v>0</v>
      </c>
      <c r="M64" s="36">
        <f t="shared" si="11"/>
        <v>0</v>
      </c>
      <c r="N64" s="36">
        <f t="shared" si="11"/>
        <v>0</v>
      </c>
      <c r="O64" s="38">
        <f>SUM(O65:O69)</f>
        <v>10584.96</v>
      </c>
      <c r="P64" s="96"/>
    </row>
    <row r="65" spans="1:16" s="26" customFormat="1" hidden="1" x14ac:dyDescent="0.25">
      <c r="A65" s="19" t="s">
        <v>1</v>
      </c>
      <c r="B65" s="97" t="s">
        <v>199</v>
      </c>
      <c r="C65" s="97"/>
      <c r="D65" s="97"/>
      <c r="E65" s="97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6"/>
    </row>
    <row r="66" spans="1:16" s="3" customFormat="1" hidden="1" x14ac:dyDescent="0.25">
      <c r="A66" s="18" t="s">
        <v>13</v>
      </c>
      <c r="B66" s="98" t="s">
        <v>270</v>
      </c>
      <c r="C66" s="98"/>
      <c r="D66" s="98"/>
      <c r="E66" s="98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8" t="s">
        <v>271</v>
      </c>
      <c r="C67" s="98"/>
      <c r="D67" s="98"/>
      <c r="E67" s="98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8" t="s">
        <v>269</v>
      </c>
      <c r="C68" s="98"/>
      <c r="D68" s="98"/>
      <c r="E68" s="98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8" t="s">
        <v>272</v>
      </c>
      <c r="C69" s="98"/>
      <c r="D69" s="98"/>
      <c r="E69" s="98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6" t="s">
        <v>361</v>
      </c>
      <c r="B70" s="37" t="s">
        <v>25</v>
      </c>
      <c r="C70" s="37"/>
      <c r="D70" s="36" t="s">
        <v>13</v>
      </c>
      <c r="E70" s="37" t="s">
        <v>26</v>
      </c>
      <c r="F70" s="36">
        <f>SUM(F71:F73)</f>
        <v>2</v>
      </c>
      <c r="G70" s="36"/>
      <c r="H70" s="36"/>
      <c r="I70" s="36"/>
      <c r="J70" s="36">
        <f t="shared" ref="J70:N70" si="12">SUM(J71:J73)</f>
        <v>0</v>
      </c>
      <c r="K70" s="36">
        <f t="shared" si="12"/>
        <v>0</v>
      </c>
      <c r="L70" s="36">
        <f t="shared" si="12"/>
        <v>0</v>
      </c>
      <c r="M70" s="36">
        <f t="shared" si="12"/>
        <v>0</v>
      </c>
      <c r="N70" s="36">
        <f t="shared" si="12"/>
        <v>0</v>
      </c>
      <c r="O70" s="38">
        <f>SUM(O71:O73)</f>
        <v>5292.48</v>
      </c>
      <c r="P70" s="96"/>
    </row>
    <row r="71" spans="1:16" s="26" customFormat="1" hidden="1" x14ac:dyDescent="0.25">
      <c r="A71" s="19" t="s">
        <v>1</v>
      </c>
      <c r="B71" s="97" t="s">
        <v>199</v>
      </c>
      <c r="C71" s="97"/>
      <c r="D71" s="97"/>
      <c r="E71" s="97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6"/>
    </row>
    <row r="72" spans="1:16" s="3" customFormat="1" hidden="1" x14ac:dyDescent="0.25">
      <c r="A72" s="18" t="s">
        <v>13</v>
      </c>
      <c r="B72" s="98" t="s">
        <v>242</v>
      </c>
      <c r="C72" s="98"/>
      <c r="D72" s="98"/>
      <c r="E72" s="98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8" t="s">
        <v>241</v>
      </c>
      <c r="C73" s="98"/>
      <c r="D73" s="98"/>
      <c r="E73" s="98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6" t="s">
        <v>362</v>
      </c>
      <c r="B74" s="37" t="s">
        <v>448</v>
      </c>
      <c r="C74" s="37"/>
      <c r="D74" s="36" t="s">
        <v>10</v>
      </c>
      <c r="E74" s="37" t="s">
        <v>185</v>
      </c>
      <c r="F74" s="36">
        <f>SUM(F75:F77)</f>
        <v>2</v>
      </c>
      <c r="G74" s="36"/>
      <c r="H74" s="36"/>
      <c r="I74" s="36"/>
      <c r="J74" s="36">
        <f t="shared" ref="J74:N74" si="13">SUM(J75:J77)</f>
        <v>0</v>
      </c>
      <c r="K74" s="36">
        <f t="shared" si="13"/>
        <v>0</v>
      </c>
      <c r="L74" s="36">
        <f t="shared" si="13"/>
        <v>0</v>
      </c>
      <c r="M74" s="36">
        <f t="shared" si="13"/>
        <v>0</v>
      </c>
      <c r="N74" s="36">
        <f t="shared" si="13"/>
        <v>0</v>
      </c>
      <c r="O74" s="38">
        <f>SUM(O75:O77)</f>
        <v>5201.18</v>
      </c>
      <c r="P74" s="96"/>
    </row>
    <row r="75" spans="1:16" s="26" customFormat="1" hidden="1" x14ac:dyDescent="0.25">
      <c r="A75" s="19" t="s">
        <v>1</v>
      </c>
      <c r="B75" s="97" t="s">
        <v>199</v>
      </c>
      <c r="C75" s="97"/>
      <c r="D75" s="97"/>
      <c r="E75" s="97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6"/>
    </row>
    <row r="76" spans="1:16" s="3" customFormat="1" ht="13.15" hidden="1" customHeight="1" x14ac:dyDescent="0.25">
      <c r="A76" s="18" t="s">
        <v>10</v>
      </c>
      <c r="B76" s="98" t="s">
        <v>426</v>
      </c>
      <c r="C76" s="98"/>
      <c r="D76" s="98"/>
      <c r="E76" s="98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8" t="s">
        <v>319</v>
      </c>
      <c r="C77" s="98"/>
      <c r="D77" s="98"/>
      <c r="E77" s="98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1" customFormat="1" hidden="1" x14ac:dyDescent="0.25">
      <c r="A78" s="46" t="s">
        <v>466</v>
      </c>
      <c r="B78" s="47" t="s">
        <v>449</v>
      </c>
      <c r="C78" s="47"/>
      <c r="D78" s="46" t="s">
        <v>13</v>
      </c>
      <c r="E78" s="47" t="s">
        <v>450</v>
      </c>
      <c r="F78" s="46">
        <f>SUM(F79:F82)</f>
        <v>3</v>
      </c>
      <c r="G78" s="46"/>
      <c r="H78" s="46"/>
      <c r="I78" s="46"/>
      <c r="J78" s="46">
        <f t="shared" ref="J78:N78" si="14">SUM(J79:J82)</f>
        <v>0</v>
      </c>
      <c r="K78" s="46">
        <f t="shared" si="14"/>
        <v>0</v>
      </c>
      <c r="L78" s="46">
        <f t="shared" si="14"/>
        <v>0</v>
      </c>
      <c r="M78" s="46">
        <f t="shared" si="14"/>
        <v>0</v>
      </c>
      <c r="N78" s="46">
        <f t="shared" si="14"/>
        <v>0</v>
      </c>
      <c r="O78" s="48">
        <f>SUM(O79:O82)</f>
        <v>7938.7199999999993</v>
      </c>
      <c r="P78" s="101"/>
    </row>
    <row r="79" spans="1:16" s="26" customFormat="1" hidden="1" x14ac:dyDescent="0.25">
      <c r="A79" s="19" t="s">
        <v>1</v>
      </c>
      <c r="B79" s="97" t="s">
        <v>199</v>
      </c>
      <c r="C79" s="97"/>
      <c r="D79" s="97"/>
      <c r="E79" s="97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6"/>
    </row>
    <row r="80" spans="1:16" s="35" customFormat="1" hidden="1" x14ac:dyDescent="0.25">
      <c r="A80" s="49" t="s">
        <v>13</v>
      </c>
      <c r="B80" s="100" t="s">
        <v>240</v>
      </c>
      <c r="C80" s="100"/>
      <c r="D80" s="100"/>
      <c r="E80" s="100"/>
      <c r="F80" s="49">
        <v>1</v>
      </c>
      <c r="G80" s="49"/>
      <c r="H80" s="49"/>
      <c r="I80" s="49"/>
      <c r="J80" s="49"/>
      <c r="K80" s="49"/>
      <c r="L80" s="49"/>
      <c r="M80" s="49"/>
      <c r="N80" s="49"/>
      <c r="O80" s="51">
        <v>2646.24</v>
      </c>
      <c r="P80" s="55"/>
    </row>
    <row r="81" spans="1:16" s="35" customFormat="1" hidden="1" x14ac:dyDescent="0.25">
      <c r="A81" s="49" t="s">
        <v>13</v>
      </c>
      <c r="B81" s="100" t="s">
        <v>418</v>
      </c>
      <c r="C81" s="100"/>
      <c r="D81" s="100"/>
      <c r="E81" s="100"/>
      <c r="F81" s="49">
        <v>1</v>
      </c>
      <c r="G81" s="49"/>
      <c r="H81" s="49"/>
      <c r="I81" s="49"/>
      <c r="J81" s="49"/>
      <c r="K81" s="49"/>
      <c r="L81" s="49"/>
      <c r="M81" s="49"/>
      <c r="N81" s="49"/>
      <c r="O81" s="51">
        <v>2646.24</v>
      </c>
      <c r="P81" s="55"/>
    </row>
    <row r="82" spans="1:16" s="35" customFormat="1" hidden="1" x14ac:dyDescent="0.25">
      <c r="A82" s="49" t="s">
        <v>13</v>
      </c>
      <c r="B82" s="100" t="s">
        <v>475</v>
      </c>
      <c r="C82" s="100"/>
      <c r="D82" s="100"/>
      <c r="E82" s="100"/>
      <c r="F82" s="49">
        <v>1</v>
      </c>
      <c r="G82" s="49"/>
      <c r="H82" s="49"/>
      <c r="I82" s="49"/>
      <c r="J82" s="49"/>
      <c r="K82" s="49"/>
      <c r="L82" s="49"/>
      <c r="M82" s="49"/>
      <c r="N82" s="49"/>
      <c r="O82" s="51">
        <v>2646.24</v>
      </c>
      <c r="P82" s="55"/>
    </row>
    <row r="83" spans="1:16" hidden="1" x14ac:dyDescent="0.25">
      <c r="A83" s="102" t="s">
        <v>27</v>
      </c>
      <c r="B83" s="102"/>
      <c r="C83" s="102"/>
      <c r="D83" s="102"/>
      <c r="E83" s="102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5"/>
    </row>
    <row r="84" spans="1:16" s="3" customFormat="1" hidden="1" x14ac:dyDescent="0.25">
      <c r="A84" s="103"/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29"/>
    </row>
    <row r="85" spans="1:16" hidden="1" x14ac:dyDescent="0.25">
      <c r="A85" s="104" t="s">
        <v>28</v>
      </c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95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5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5"/>
    </row>
    <row r="88" spans="1:16" s="3" customFormat="1" hidden="1" x14ac:dyDescent="0.25">
      <c r="A88" s="18"/>
      <c r="B88" s="17"/>
      <c r="C88" s="17"/>
      <c r="D88" s="18"/>
      <c r="E88" s="105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4" t="s">
        <v>30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95"/>
    </row>
    <row r="90" spans="1:16" s="26" customFormat="1" hidden="1" x14ac:dyDescent="0.25">
      <c r="A90" s="36" t="s">
        <v>364</v>
      </c>
      <c r="B90" s="37" t="s">
        <v>9</v>
      </c>
      <c r="C90" s="37"/>
      <c r="D90" s="36" t="s">
        <v>10</v>
      </c>
      <c r="E90" s="37" t="s">
        <v>31</v>
      </c>
      <c r="F90" s="36">
        <f>SUM(F91:F96)</f>
        <v>5</v>
      </c>
      <c r="G90" s="36"/>
      <c r="H90" s="36"/>
      <c r="I90" s="36"/>
      <c r="J90" s="36">
        <f t="shared" ref="J90:N90" si="16">SUM(J91:J96)</f>
        <v>0</v>
      </c>
      <c r="K90" s="36">
        <f t="shared" si="16"/>
        <v>0</v>
      </c>
      <c r="L90" s="36">
        <f t="shared" si="16"/>
        <v>0</v>
      </c>
      <c r="M90" s="36">
        <f t="shared" si="16"/>
        <v>0</v>
      </c>
      <c r="N90" s="36">
        <f t="shared" si="16"/>
        <v>0</v>
      </c>
      <c r="O90" s="38">
        <f>SUM(O91:O96)</f>
        <v>13002.95</v>
      </c>
      <c r="P90" s="96"/>
    </row>
    <row r="91" spans="1:16" s="26" customFormat="1" hidden="1" x14ac:dyDescent="0.25">
      <c r="A91" s="19" t="s">
        <v>1</v>
      </c>
      <c r="B91" s="97" t="s">
        <v>199</v>
      </c>
      <c r="C91" s="97"/>
      <c r="D91" s="97"/>
      <c r="E91" s="97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6"/>
    </row>
    <row r="92" spans="1:16" s="3" customFormat="1" hidden="1" x14ac:dyDescent="0.25">
      <c r="A92" s="18" t="s">
        <v>10</v>
      </c>
      <c r="B92" s="106" t="s">
        <v>216</v>
      </c>
      <c r="C92" s="106"/>
      <c r="D92" s="106"/>
      <c r="E92" s="106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8" t="s">
        <v>214</v>
      </c>
      <c r="C93" s="98"/>
      <c r="D93" s="98"/>
      <c r="E93" s="98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8" t="s">
        <v>215</v>
      </c>
      <c r="C94" s="98"/>
      <c r="D94" s="98"/>
      <c r="E94" s="98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8" t="s">
        <v>420</v>
      </c>
      <c r="C95" s="98"/>
      <c r="D95" s="98"/>
      <c r="E95" s="98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6" t="s">
        <v>217</v>
      </c>
      <c r="C96" s="106"/>
      <c r="D96" s="106"/>
      <c r="E96" s="106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5"/>
    </row>
    <row r="98" spans="1:16" s="3" customFormat="1" hidden="1" x14ac:dyDescent="0.25">
      <c r="A98" s="18"/>
      <c r="B98" s="17"/>
      <c r="C98" s="17"/>
      <c r="D98" s="18"/>
      <c r="E98" s="105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4" t="s">
        <v>32</v>
      </c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95"/>
    </row>
    <row r="100" spans="1:16" s="26" customFormat="1" ht="24" hidden="1" x14ac:dyDescent="0.25">
      <c r="A100" s="36" t="s">
        <v>365</v>
      </c>
      <c r="B100" s="37" t="s">
        <v>9</v>
      </c>
      <c r="C100" s="37"/>
      <c r="D100" s="36" t="s">
        <v>10</v>
      </c>
      <c r="E100" s="37" t="s">
        <v>33</v>
      </c>
      <c r="F100" s="36">
        <f>SUM(F101:F105)</f>
        <v>4</v>
      </c>
      <c r="G100" s="36"/>
      <c r="H100" s="36"/>
      <c r="I100" s="36"/>
      <c r="J100" s="36">
        <f t="shared" ref="J100:N100" ca="1" si="18">SUM(J101:J106)</f>
        <v>0</v>
      </c>
      <c r="K100" s="36">
        <f t="shared" ca="1" si="18"/>
        <v>0</v>
      </c>
      <c r="L100" s="36">
        <f t="shared" ca="1" si="18"/>
        <v>0</v>
      </c>
      <c r="M100" s="36">
        <f t="shared" ca="1" si="18"/>
        <v>0</v>
      </c>
      <c r="N100" s="36">
        <f t="shared" ca="1" si="18"/>
        <v>0</v>
      </c>
      <c r="O100" s="38">
        <f>SUM(O101:O105)</f>
        <v>10402.36</v>
      </c>
      <c r="P100" s="96"/>
    </row>
    <row r="101" spans="1:16" s="26" customFormat="1" hidden="1" x14ac:dyDescent="0.25">
      <c r="A101" s="19" t="s">
        <v>1</v>
      </c>
      <c r="B101" s="97" t="s">
        <v>199</v>
      </c>
      <c r="C101" s="97"/>
      <c r="D101" s="97"/>
      <c r="E101" s="97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6"/>
    </row>
    <row r="102" spans="1:16" s="3" customFormat="1" hidden="1" x14ac:dyDescent="0.25">
      <c r="A102" s="18" t="s">
        <v>10</v>
      </c>
      <c r="B102" s="98" t="s">
        <v>220</v>
      </c>
      <c r="C102" s="98"/>
      <c r="D102" s="98"/>
      <c r="E102" s="98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8" t="s">
        <v>221</v>
      </c>
      <c r="C103" s="98"/>
      <c r="D103" s="98"/>
      <c r="E103" s="98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8" t="s">
        <v>219</v>
      </c>
      <c r="C104" s="98"/>
      <c r="D104" s="98"/>
      <c r="E104" s="98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8" t="s">
        <v>218</v>
      </c>
      <c r="C105" s="98"/>
      <c r="D105" s="98"/>
      <c r="E105" s="98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5"/>
    </row>
    <row r="107" spans="1:16" s="3" customFormat="1" hidden="1" x14ac:dyDescent="0.25">
      <c r="A107" s="18"/>
      <c r="B107" s="17"/>
      <c r="C107" s="17"/>
      <c r="D107" s="18"/>
      <c r="E107" s="105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4" t="s">
        <v>34</v>
      </c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95"/>
    </row>
    <row r="109" spans="1:16" s="26" customFormat="1" hidden="1" x14ac:dyDescent="0.25">
      <c r="A109" s="36" t="s">
        <v>366</v>
      </c>
      <c r="B109" s="37" t="s">
        <v>9</v>
      </c>
      <c r="C109" s="37"/>
      <c r="D109" s="36" t="s">
        <v>10</v>
      </c>
      <c r="E109" s="37" t="s">
        <v>35</v>
      </c>
      <c r="F109" s="36">
        <f>SUM(F110:F114)</f>
        <v>4</v>
      </c>
      <c r="G109" s="36"/>
      <c r="H109" s="36"/>
      <c r="I109" s="36"/>
      <c r="J109" s="36">
        <f t="shared" ref="J109:N109" ca="1" si="20">SUM(J110:J115)</f>
        <v>0</v>
      </c>
      <c r="K109" s="36">
        <f t="shared" ca="1" si="20"/>
        <v>0</v>
      </c>
      <c r="L109" s="36">
        <f t="shared" ca="1" si="20"/>
        <v>0</v>
      </c>
      <c r="M109" s="36">
        <f t="shared" ca="1" si="20"/>
        <v>0</v>
      </c>
      <c r="N109" s="36" t="e">
        <f t="shared" ca="1" si="20"/>
        <v>#NUM!</v>
      </c>
      <c r="O109" s="38">
        <f>SUM(O110:O114)</f>
        <v>13002.95</v>
      </c>
      <c r="P109" s="96"/>
    </row>
    <row r="110" spans="1:16" s="26" customFormat="1" hidden="1" x14ac:dyDescent="0.25">
      <c r="A110" s="19" t="s">
        <v>1</v>
      </c>
      <c r="B110" s="97" t="s">
        <v>199</v>
      </c>
      <c r="C110" s="97"/>
      <c r="D110" s="97"/>
      <c r="E110" s="97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6"/>
    </row>
    <row r="111" spans="1:16" s="3" customFormat="1" hidden="1" x14ac:dyDescent="0.25">
      <c r="A111" s="18" t="s">
        <v>10</v>
      </c>
      <c r="B111" s="98" t="s">
        <v>286</v>
      </c>
      <c r="C111" s="98"/>
      <c r="D111" s="98"/>
      <c r="E111" s="98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8" t="s">
        <v>285</v>
      </c>
      <c r="C112" s="98"/>
      <c r="D112" s="98"/>
      <c r="E112" s="98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8" t="s">
        <v>287</v>
      </c>
      <c r="C113" s="98"/>
      <c r="D113" s="98"/>
      <c r="E113" s="98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8" t="s">
        <v>284</v>
      </c>
      <c r="C114" s="98"/>
      <c r="D114" s="98"/>
      <c r="E114" s="98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6" t="s">
        <v>367</v>
      </c>
      <c r="B115" s="37" t="s">
        <v>186</v>
      </c>
      <c r="C115" s="37"/>
      <c r="D115" s="36" t="s">
        <v>10</v>
      </c>
      <c r="E115" s="37" t="s">
        <v>187</v>
      </c>
      <c r="F115" s="36">
        <f>SUM(F116:F120)</f>
        <v>4</v>
      </c>
      <c r="G115" s="36"/>
      <c r="H115" s="36"/>
      <c r="I115" s="36"/>
      <c r="J115" s="36">
        <f t="shared" ref="J115:N115" ca="1" si="21">SUM(J116:J121)</f>
        <v>0</v>
      </c>
      <c r="K115" s="36">
        <f t="shared" ca="1" si="21"/>
        <v>0</v>
      </c>
      <c r="L115" s="36">
        <f t="shared" ca="1" si="21"/>
        <v>0</v>
      </c>
      <c r="M115" s="36">
        <f t="shared" ca="1" si="21"/>
        <v>0</v>
      </c>
      <c r="N115" s="36" t="e">
        <f t="shared" ca="1" si="21"/>
        <v>#NUM!</v>
      </c>
      <c r="O115" s="38">
        <f>SUM(O116:O120)</f>
        <v>10402.36</v>
      </c>
      <c r="P115" s="96"/>
    </row>
    <row r="116" spans="1:16" s="26" customFormat="1" hidden="1" x14ac:dyDescent="0.25">
      <c r="A116" s="19" t="s">
        <v>1</v>
      </c>
      <c r="B116" s="97" t="s">
        <v>199</v>
      </c>
      <c r="C116" s="97"/>
      <c r="D116" s="97"/>
      <c r="E116" s="97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6"/>
    </row>
    <row r="117" spans="1:16" s="3" customFormat="1" hidden="1" x14ac:dyDescent="0.25">
      <c r="A117" s="18" t="s">
        <v>10</v>
      </c>
      <c r="B117" s="98" t="s">
        <v>293</v>
      </c>
      <c r="C117" s="98"/>
      <c r="D117" s="98"/>
      <c r="E117" s="98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8" t="s">
        <v>295</v>
      </c>
      <c r="C118" s="98"/>
      <c r="D118" s="98"/>
      <c r="E118" s="98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8" t="s">
        <v>296</v>
      </c>
      <c r="C119" s="98"/>
      <c r="D119" s="98"/>
      <c r="E119" s="98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8" t="s">
        <v>294</v>
      </c>
      <c r="C120" s="98"/>
      <c r="D120" s="98"/>
      <c r="E120" s="98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5"/>
    </row>
    <row r="122" spans="1:16" s="3" customFormat="1" hidden="1" x14ac:dyDescent="0.25">
      <c r="A122" s="18"/>
      <c r="B122" s="17"/>
      <c r="C122" s="17"/>
      <c r="D122" s="18"/>
      <c r="E122" s="105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idden="1" x14ac:dyDescent="0.25">
      <c r="A123" s="104" t="s">
        <v>36</v>
      </c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95"/>
    </row>
    <row r="124" spans="1:16" s="26" customFormat="1" hidden="1" x14ac:dyDescent="0.25">
      <c r="A124" s="36" t="s">
        <v>368</v>
      </c>
      <c r="B124" s="37" t="s">
        <v>37</v>
      </c>
      <c r="C124" s="37"/>
      <c r="D124" s="36" t="s">
        <v>10</v>
      </c>
      <c r="E124" s="37" t="s">
        <v>38</v>
      </c>
      <c r="F124" s="36">
        <f>SUM(F125:F129)</f>
        <v>4</v>
      </c>
      <c r="G124" s="36"/>
      <c r="H124" s="36"/>
      <c r="I124" s="36"/>
      <c r="J124" s="36">
        <f t="shared" ref="J124:K124" si="23">SUM(J125:J130)</f>
        <v>0</v>
      </c>
      <c r="K124" s="36">
        <f t="shared" si="23"/>
        <v>0</v>
      </c>
      <c r="L124" s="36">
        <f>SUM(L125:L130)</f>
        <v>0</v>
      </c>
      <c r="M124" s="36">
        <f t="shared" ref="M124:N124" si="24">SUM(M125:M130)</f>
        <v>0</v>
      </c>
      <c r="N124" s="36">
        <f t="shared" si="24"/>
        <v>0</v>
      </c>
      <c r="O124" s="38">
        <f>SUM(O125:O129)</f>
        <v>10402.36</v>
      </c>
      <c r="P124" s="96"/>
    </row>
    <row r="125" spans="1:16" s="3" customFormat="1" hidden="1" x14ac:dyDescent="0.25">
      <c r="A125" s="19" t="s">
        <v>1</v>
      </c>
      <c r="B125" s="97" t="s">
        <v>199</v>
      </c>
      <c r="C125" s="97"/>
      <c r="D125" s="97"/>
      <c r="E125" s="97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8" t="s">
        <v>307</v>
      </c>
      <c r="C126" s="98"/>
      <c r="D126" s="98"/>
      <c r="E126" s="98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8" t="s">
        <v>305</v>
      </c>
      <c r="C127" s="98"/>
      <c r="D127" s="98"/>
      <c r="E127" s="98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8" t="s">
        <v>304</v>
      </c>
      <c r="C128" s="98"/>
      <c r="D128" s="98"/>
      <c r="E128" s="98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8" t="s">
        <v>306</v>
      </c>
      <c r="C129" s="98"/>
      <c r="D129" s="98"/>
      <c r="E129" s="98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6" t="s">
        <v>369</v>
      </c>
      <c r="B130" s="37" t="s">
        <v>9</v>
      </c>
      <c r="C130" s="37"/>
      <c r="D130" s="36" t="s">
        <v>10</v>
      </c>
      <c r="E130" s="37" t="s">
        <v>39</v>
      </c>
      <c r="F130" s="36">
        <f>SUM(F131:F136)</f>
        <v>5</v>
      </c>
      <c r="G130" s="36"/>
      <c r="H130" s="36"/>
      <c r="I130" s="36"/>
      <c r="J130" s="36">
        <f t="shared" ref="J130:N130" si="25">SUM(J131:J136)</f>
        <v>0</v>
      </c>
      <c r="K130" s="36">
        <f t="shared" si="25"/>
        <v>0</v>
      </c>
      <c r="L130" s="36">
        <f t="shared" si="25"/>
        <v>0</v>
      </c>
      <c r="M130" s="36">
        <f t="shared" si="25"/>
        <v>0</v>
      </c>
      <c r="N130" s="36">
        <f t="shared" si="25"/>
        <v>0</v>
      </c>
      <c r="O130" s="38">
        <f>SUM(O131:O136)</f>
        <v>13002.95</v>
      </c>
      <c r="P130" s="96"/>
    </row>
    <row r="131" spans="1:16" s="3" customFormat="1" hidden="1" x14ac:dyDescent="0.25">
      <c r="A131" s="19" t="s">
        <v>1</v>
      </c>
      <c r="B131" s="97" t="s">
        <v>199</v>
      </c>
      <c r="C131" s="97"/>
      <c r="D131" s="97"/>
      <c r="E131" s="97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8" t="s">
        <v>421</v>
      </c>
      <c r="C132" s="98"/>
      <c r="D132" s="98"/>
      <c r="E132" s="98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8" t="s">
        <v>277</v>
      </c>
      <c r="C133" s="98"/>
      <c r="D133" s="98"/>
      <c r="E133" s="98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8" t="s">
        <v>276</v>
      </c>
      <c r="C134" s="98"/>
      <c r="D134" s="98"/>
      <c r="E134" s="98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8" t="s">
        <v>278</v>
      </c>
      <c r="C135" s="98"/>
      <c r="D135" s="98"/>
      <c r="E135" s="98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8" t="s">
        <v>279</v>
      </c>
      <c r="C136" s="98"/>
      <c r="D136" s="98"/>
      <c r="E136" s="98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6" t="s">
        <v>370</v>
      </c>
      <c r="B137" s="37" t="s">
        <v>451</v>
      </c>
      <c r="C137" s="37"/>
      <c r="D137" s="36" t="s">
        <v>10</v>
      </c>
      <c r="E137" s="37" t="s">
        <v>40</v>
      </c>
      <c r="F137" s="36">
        <f>SUM(F138:F153)</f>
        <v>14</v>
      </c>
      <c r="G137" s="36"/>
      <c r="H137" s="36"/>
      <c r="I137" s="36"/>
      <c r="J137" s="36">
        <f t="shared" ref="J137:K137" si="26">SUM(J138:J143)</f>
        <v>0</v>
      </c>
      <c r="K137" s="36">
        <f t="shared" si="26"/>
        <v>0</v>
      </c>
      <c r="L137" s="36">
        <f>SUM(L138:L143)</f>
        <v>1</v>
      </c>
      <c r="M137" s="36">
        <f t="shared" ref="M137:N137" si="27">SUM(M138:M143)</f>
        <v>0</v>
      </c>
      <c r="N137" s="36">
        <f t="shared" si="27"/>
        <v>0</v>
      </c>
      <c r="O137" s="38">
        <f>SUM(O138:O160)</f>
        <v>40203.279999999999</v>
      </c>
      <c r="P137" s="96"/>
    </row>
    <row r="138" spans="1:16" s="3" customFormat="1" hidden="1" x14ac:dyDescent="0.25">
      <c r="A138" s="19" t="s">
        <v>1</v>
      </c>
      <c r="B138" s="97" t="s">
        <v>199</v>
      </c>
      <c r="C138" s="97"/>
      <c r="D138" s="97"/>
      <c r="E138" s="97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6" t="s">
        <v>236</v>
      </c>
      <c r="C139" s="106"/>
      <c r="D139" s="106"/>
      <c r="E139" s="106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8" t="s">
        <v>226</v>
      </c>
      <c r="C140" s="98"/>
      <c r="D140" s="98"/>
      <c r="E140" s="98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8" t="s">
        <v>227</v>
      </c>
      <c r="C141" s="98"/>
      <c r="D141" s="98"/>
      <c r="E141" s="98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8" t="s">
        <v>228</v>
      </c>
      <c r="C142" s="98"/>
      <c r="D142" s="98"/>
      <c r="E142" s="98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8" t="s">
        <v>237</v>
      </c>
      <c r="C143" s="98"/>
      <c r="D143" s="98"/>
      <c r="E143" s="98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8" t="s">
        <v>229</v>
      </c>
      <c r="C144" s="98"/>
      <c r="D144" s="98"/>
      <c r="E144" s="98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8" t="s">
        <v>230</v>
      </c>
      <c r="C145" s="98"/>
      <c r="D145" s="98"/>
      <c r="E145" s="98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8" t="s">
        <v>231</v>
      </c>
      <c r="C146" s="98"/>
      <c r="D146" s="98"/>
      <c r="E146" s="98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8" t="s">
        <v>232</v>
      </c>
      <c r="C147" s="98"/>
      <c r="D147" s="98"/>
      <c r="E147" s="98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6" t="s">
        <v>234</v>
      </c>
      <c r="C148" s="106"/>
      <c r="D148" s="106"/>
      <c r="E148" s="106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8" t="s">
        <v>233</v>
      </c>
      <c r="C149" s="98"/>
      <c r="D149" s="98"/>
      <c r="E149" s="98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8" t="s">
        <v>235</v>
      </c>
      <c r="C150" s="98"/>
      <c r="D150" s="98"/>
      <c r="E150" s="98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8" t="s">
        <v>223</v>
      </c>
      <c r="C151" s="98"/>
      <c r="D151" s="98"/>
      <c r="E151" s="98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8" t="s">
        <v>225</v>
      </c>
      <c r="C152" s="98"/>
      <c r="D152" s="98"/>
      <c r="E152" s="98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8" t="s">
        <v>224</v>
      </c>
      <c r="C153" s="98"/>
      <c r="D153" s="98"/>
      <c r="E153" s="98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6" t="s">
        <v>371</v>
      </c>
      <c r="B161" s="37" t="s">
        <v>55</v>
      </c>
      <c r="C161" s="37"/>
      <c r="D161" s="36" t="s">
        <v>10</v>
      </c>
      <c r="E161" s="37" t="s">
        <v>56</v>
      </c>
      <c r="F161" s="36">
        <f>SUM(F162:F163)</f>
        <v>1</v>
      </c>
      <c r="G161" s="36"/>
      <c r="H161" s="36"/>
      <c r="I161" s="36"/>
      <c r="J161" s="36">
        <f t="shared" ref="J161:K161" si="28">SUM(J162:J167)</f>
        <v>0</v>
      </c>
      <c r="K161" s="36">
        <f t="shared" si="28"/>
        <v>0</v>
      </c>
      <c r="L161" s="36">
        <f>SUM(L162:L163)</f>
        <v>0</v>
      </c>
      <c r="M161" s="36">
        <f t="shared" ref="M161:N161" si="29">SUM(M162:M167)</f>
        <v>0</v>
      </c>
      <c r="N161" s="36">
        <f t="shared" si="29"/>
        <v>0</v>
      </c>
      <c r="O161" s="38">
        <f>SUM(O162:O163)</f>
        <v>2600.59</v>
      </c>
      <c r="P161" s="96"/>
    </row>
    <row r="162" spans="1:16" s="3" customFormat="1" hidden="1" x14ac:dyDescent="0.25">
      <c r="A162" s="19" t="s">
        <v>1</v>
      </c>
      <c r="B162" s="97" t="s">
        <v>199</v>
      </c>
      <c r="C162" s="97"/>
      <c r="D162" s="97"/>
      <c r="E162" s="97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8" t="s">
        <v>274</v>
      </c>
      <c r="C163" s="98"/>
      <c r="D163" s="98"/>
      <c r="E163" s="98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6" t="s">
        <v>372</v>
      </c>
      <c r="B164" s="37" t="s">
        <v>57</v>
      </c>
      <c r="C164" s="37"/>
      <c r="D164" s="36" t="s">
        <v>10</v>
      </c>
      <c r="E164" s="37" t="s">
        <v>58</v>
      </c>
      <c r="F164" s="36">
        <f>SUM(F165:F167)</f>
        <v>1</v>
      </c>
      <c r="G164" s="36"/>
      <c r="H164" s="36"/>
      <c r="I164" s="36"/>
      <c r="J164" s="36">
        <f>SUM(J165:J170)</f>
        <v>0</v>
      </c>
      <c r="K164" s="36">
        <f>SUM(K165:K170)</f>
        <v>0</v>
      </c>
      <c r="L164" s="36">
        <f>SUM(L165:L167)</f>
        <v>0</v>
      </c>
      <c r="M164" s="36">
        <f>SUM(M165:M170)</f>
        <v>0</v>
      </c>
      <c r="N164" s="36">
        <f>SUM(N165:N170)</f>
        <v>0</v>
      </c>
      <c r="O164" s="38">
        <f>SUM(O165:O167)</f>
        <v>2600.59</v>
      </c>
      <c r="P164" s="96"/>
    </row>
    <row r="165" spans="1:16" s="3" customFormat="1" hidden="1" x14ac:dyDescent="0.25">
      <c r="A165" s="19" t="s">
        <v>1</v>
      </c>
      <c r="B165" s="97" t="s">
        <v>199</v>
      </c>
      <c r="C165" s="97"/>
      <c r="D165" s="97"/>
      <c r="E165" s="97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8" t="s">
        <v>318</v>
      </c>
      <c r="C166" s="98"/>
      <c r="D166" s="98"/>
      <c r="E166" s="98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208</v>
      </c>
      <c r="C167" s="29"/>
      <c r="D167" s="29" t="s">
        <v>208</v>
      </c>
      <c r="E167" s="29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6" t="s">
        <v>373</v>
      </c>
      <c r="B168" s="37" t="s">
        <v>59</v>
      </c>
      <c r="C168" s="37"/>
      <c r="D168" s="36" t="s">
        <v>13</v>
      </c>
      <c r="E168" s="37" t="s">
        <v>60</v>
      </c>
      <c r="F168" s="36">
        <f>SUM(F169:F184)</f>
        <v>14</v>
      </c>
      <c r="G168" s="36"/>
      <c r="H168" s="36"/>
      <c r="I168" s="36"/>
      <c r="J168" s="36">
        <f t="shared" ref="J168:K168" si="30">SUM(J169:J175)</f>
        <v>0</v>
      </c>
      <c r="K168" s="36">
        <f t="shared" si="30"/>
        <v>0</v>
      </c>
      <c r="L168" s="36">
        <f>SUM(L169:L184)</f>
        <v>1</v>
      </c>
      <c r="M168" s="36">
        <f t="shared" ref="M168:N168" si="31">SUM(M169:M175)</f>
        <v>0</v>
      </c>
      <c r="N168" s="36">
        <f t="shared" si="31"/>
        <v>0</v>
      </c>
      <c r="O168" s="38">
        <f>SUM(O169:O184)</f>
        <v>40842.379999999983</v>
      </c>
      <c r="P168" s="96"/>
    </row>
    <row r="169" spans="1:16" s="26" customFormat="1" hidden="1" x14ac:dyDescent="0.25">
      <c r="A169" s="19" t="s">
        <v>1</v>
      </c>
      <c r="B169" s="97" t="s">
        <v>199</v>
      </c>
      <c r="C169" s="97"/>
      <c r="D169" s="97"/>
      <c r="E169" s="97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6"/>
    </row>
    <row r="170" spans="1:16" s="3" customFormat="1" hidden="1" x14ac:dyDescent="0.25">
      <c r="A170" s="18" t="s">
        <v>13</v>
      </c>
      <c r="B170" s="99" t="s">
        <v>323</v>
      </c>
      <c r="C170" s="99"/>
      <c r="D170" s="99"/>
      <c r="E170" s="99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8" t="s">
        <v>321</v>
      </c>
      <c r="C171" s="98"/>
      <c r="D171" s="98"/>
      <c r="E171" s="98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8" t="s">
        <v>328</v>
      </c>
      <c r="C172" s="98"/>
      <c r="D172" s="98"/>
      <c r="E172" s="98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8" t="s">
        <v>324</v>
      </c>
      <c r="C173" s="98"/>
      <c r="D173" s="98"/>
      <c r="E173" s="98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8" t="s">
        <v>322</v>
      </c>
      <c r="C174" s="98"/>
      <c r="D174" s="98"/>
      <c r="E174" s="98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8" t="s">
        <v>325</v>
      </c>
      <c r="C175" s="98"/>
      <c r="D175" s="98"/>
      <c r="E175" s="98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8" t="s">
        <v>320</v>
      </c>
      <c r="C176" s="98"/>
      <c r="D176" s="98"/>
      <c r="E176" s="98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8" t="s">
        <v>327</v>
      </c>
      <c r="C177" s="98"/>
      <c r="D177" s="98"/>
      <c r="E177" s="98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8" t="s">
        <v>422</v>
      </c>
      <c r="C178" s="98"/>
      <c r="D178" s="98"/>
      <c r="E178" s="98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8" t="s">
        <v>425</v>
      </c>
      <c r="C179" s="98"/>
      <c r="D179" s="98"/>
      <c r="E179" s="98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8" t="s">
        <v>423</v>
      </c>
      <c r="C180" s="98"/>
      <c r="D180" s="98"/>
      <c r="E180" s="98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8" t="s">
        <v>329</v>
      </c>
      <c r="C181" s="98"/>
      <c r="D181" s="98"/>
      <c r="E181" s="98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8" t="s">
        <v>330</v>
      </c>
      <c r="C182" s="98"/>
      <c r="D182" s="98"/>
      <c r="E182" s="98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8" t="s">
        <v>424</v>
      </c>
      <c r="C183" s="98"/>
      <c r="D183" s="98"/>
      <c r="E183" s="98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8" t="s">
        <v>326</v>
      </c>
      <c r="C184" s="98"/>
      <c r="D184" s="98"/>
      <c r="E184" s="98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6" t="s">
        <v>374</v>
      </c>
      <c r="B185" s="37" t="s">
        <v>61</v>
      </c>
      <c r="C185" s="37"/>
      <c r="D185" s="36" t="s">
        <v>13</v>
      </c>
      <c r="E185" s="37" t="s">
        <v>62</v>
      </c>
      <c r="F185" s="36">
        <f>SUM(F186:F206)</f>
        <v>19</v>
      </c>
      <c r="G185" s="36"/>
      <c r="H185" s="36"/>
      <c r="I185" s="36"/>
      <c r="J185" s="36">
        <f t="shared" ref="J185:K185" si="32">SUM(J186:J191)</f>
        <v>0</v>
      </c>
      <c r="K185" s="36">
        <f t="shared" si="32"/>
        <v>0</v>
      </c>
      <c r="L185" s="36">
        <f>SUM(L186:L206)</f>
        <v>1</v>
      </c>
      <c r="M185" s="36">
        <f t="shared" ref="M185:N185" si="33">SUM(M186:M191)</f>
        <v>0</v>
      </c>
      <c r="N185" s="36">
        <f t="shared" si="33"/>
        <v>0</v>
      </c>
      <c r="O185" s="38">
        <f>SUM(O186:O206)</f>
        <v>54073.579999999973</v>
      </c>
      <c r="P185" s="96"/>
    </row>
    <row r="186" spans="1:16" s="26" customFormat="1" hidden="1" x14ac:dyDescent="0.25">
      <c r="A186" s="19" t="s">
        <v>1</v>
      </c>
      <c r="B186" s="97" t="s">
        <v>199</v>
      </c>
      <c r="C186" s="97"/>
      <c r="D186" s="97"/>
      <c r="E186" s="97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6"/>
    </row>
    <row r="187" spans="1:16" s="3" customFormat="1" hidden="1" x14ac:dyDescent="0.25">
      <c r="A187" s="18" t="s">
        <v>13</v>
      </c>
      <c r="B187" s="98" t="s">
        <v>331</v>
      </c>
      <c r="C187" s="98"/>
      <c r="D187" s="98"/>
      <c r="E187" s="98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8" t="s">
        <v>332</v>
      </c>
      <c r="C188" s="98"/>
      <c r="D188" s="98"/>
      <c r="E188" s="98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8" t="s">
        <v>333</v>
      </c>
      <c r="C189" s="98"/>
      <c r="D189" s="98"/>
      <c r="E189" s="98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8" t="s">
        <v>334</v>
      </c>
      <c r="C190" s="98"/>
      <c r="D190" s="98"/>
      <c r="E190" s="98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8" t="s">
        <v>335</v>
      </c>
      <c r="C191" s="98"/>
      <c r="D191" s="98"/>
      <c r="E191" s="98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8" t="s">
        <v>336</v>
      </c>
      <c r="C192" s="98"/>
      <c r="D192" s="98"/>
      <c r="E192" s="98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8" t="s">
        <v>337</v>
      </c>
      <c r="C193" s="98"/>
      <c r="D193" s="98"/>
      <c r="E193" s="98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8" t="s">
        <v>338</v>
      </c>
      <c r="C194" s="98"/>
      <c r="D194" s="98"/>
      <c r="E194" s="98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8" t="s">
        <v>339</v>
      </c>
      <c r="C195" s="98"/>
      <c r="D195" s="98"/>
      <c r="E195" s="98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8" t="s">
        <v>340</v>
      </c>
      <c r="C196" s="98"/>
      <c r="D196" s="98"/>
      <c r="E196" s="98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8" t="s">
        <v>341</v>
      </c>
      <c r="C197" s="98"/>
      <c r="D197" s="98"/>
      <c r="E197" s="98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8" t="s">
        <v>342</v>
      </c>
      <c r="C198" s="98"/>
      <c r="D198" s="98"/>
      <c r="E198" s="98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8" t="s">
        <v>343</v>
      </c>
      <c r="C199" s="98"/>
      <c r="D199" s="98"/>
      <c r="E199" s="98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8" t="s">
        <v>344</v>
      </c>
      <c r="C200" s="98"/>
      <c r="D200" s="98"/>
      <c r="E200" s="98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8" t="s">
        <v>345</v>
      </c>
      <c r="C201" s="98"/>
      <c r="D201" s="98"/>
      <c r="E201" s="98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8" t="s">
        <v>346</v>
      </c>
      <c r="C202" s="98"/>
      <c r="D202" s="98"/>
      <c r="E202" s="98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8" t="s">
        <v>347</v>
      </c>
      <c r="C203" s="98"/>
      <c r="D203" s="98"/>
      <c r="E203" s="98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8" t="s">
        <v>348</v>
      </c>
      <c r="C204" s="98"/>
      <c r="D204" s="98"/>
      <c r="E204" s="98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8" t="s">
        <v>349</v>
      </c>
      <c r="C205" s="98"/>
      <c r="D205" s="98"/>
      <c r="E205" s="98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100" t="s">
        <v>350</v>
      </c>
      <c r="C206" s="100"/>
      <c r="D206" s="100"/>
      <c r="E206" s="100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6" t="s">
        <v>375</v>
      </c>
      <c r="B207" s="37" t="s">
        <v>63</v>
      </c>
      <c r="C207" s="37"/>
      <c r="D207" s="36" t="s">
        <v>10</v>
      </c>
      <c r="E207" s="37" t="s">
        <v>64</v>
      </c>
      <c r="F207" s="36">
        <f>SUM(F208:F209)</f>
        <v>1</v>
      </c>
      <c r="G207" s="36"/>
      <c r="H207" s="36"/>
      <c r="I207" s="36"/>
      <c r="J207" s="36">
        <f t="shared" ref="J207:N207" si="34">SUM(J208:J213)</f>
        <v>0</v>
      </c>
      <c r="K207" s="36">
        <f t="shared" si="34"/>
        <v>0</v>
      </c>
      <c r="L207" s="36">
        <f t="shared" si="34"/>
        <v>0</v>
      </c>
      <c r="M207" s="36">
        <f t="shared" si="34"/>
        <v>0</v>
      </c>
      <c r="N207" s="36">
        <f t="shared" si="34"/>
        <v>0</v>
      </c>
      <c r="O207" s="38">
        <f>SUM(O208:O209)</f>
        <v>2600.59</v>
      </c>
      <c r="P207" s="96"/>
    </row>
    <row r="208" spans="1:16" s="3" customFormat="1" hidden="1" x14ac:dyDescent="0.25">
      <c r="A208" s="19" t="s">
        <v>1</v>
      </c>
      <c r="B208" s="97" t="s">
        <v>199</v>
      </c>
      <c r="C208" s="97"/>
      <c r="D208" s="97"/>
      <c r="E208" s="97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8" t="s">
        <v>247</v>
      </c>
      <c r="C209" s="98"/>
      <c r="D209" s="98"/>
      <c r="E209" s="98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6" t="s">
        <v>376</v>
      </c>
      <c r="B210" s="37" t="s">
        <v>65</v>
      </c>
      <c r="C210" s="37"/>
      <c r="D210" s="36" t="s">
        <v>10</v>
      </c>
      <c r="E210" s="37" t="s">
        <v>66</v>
      </c>
      <c r="F210" s="36">
        <f>SUM(F211:F215)</f>
        <v>1</v>
      </c>
      <c r="G210" s="36"/>
      <c r="H210" s="36"/>
      <c r="I210" s="36"/>
      <c r="J210" s="36">
        <f t="shared" ref="J210:N210" si="35">SUM(J211:J216)</f>
        <v>0</v>
      </c>
      <c r="K210" s="36">
        <f t="shared" si="35"/>
        <v>0</v>
      </c>
      <c r="L210" s="36">
        <f t="shared" si="35"/>
        <v>0</v>
      </c>
      <c r="M210" s="36">
        <f t="shared" si="35"/>
        <v>0</v>
      </c>
      <c r="N210" s="36">
        <f t="shared" si="35"/>
        <v>0</v>
      </c>
      <c r="O210" s="38">
        <f>SUM(O211:O215)</f>
        <v>2600.59</v>
      </c>
      <c r="P210" s="96"/>
    </row>
    <row r="211" spans="1:16" s="3" customFormat="1" hidden="1" x14ac:dyDescent="0.25">
      <c r="A211" s="19" t="s">
        <v>1</v>
      </c>
      <c r="B211" s="97" t="s">
        <v>199</v>
      </c>
      <c r="C211" s="97"/>
      <c r="D211" s="97"/>
      <c r="E211" s="97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8" t="s">
        <v>212</v>
      </c>
      <c r="C212" s="98"/>
      <c r="D212" s="98"/>
      <c r="E212" s="98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6" t="s">
        <v>377</v>
      </c>
      <c r="B217" s="37" t="s">
        <v>75</v>
      </c>
      <c r="C217" s="37"/>
      <c r="D217" s="36" t="s">
        <v>10</v>
      </c>
      <c r="E217" s="37" t="s">
        <v>378</v>
      </c>
      <c r="F217" s="36">
        <f>SUM(F218:F222)</f>
        <v>1</v>
      </c>
      <c r="G217" s="36"/>
      <c r="H217" s="36"/>
      <c r="I217" s="36"/>
      <c r="J217" s="36">
        <f t="shared" ref="J217:N217" si="36">SUM(J218:J223)</f>
        <v>0</v>
      </c>
      <c r="K217" s="36">
        <f t="shared" si="36"/>
        <v>0</v>
      </c>
      <c r="L217" s="36">
        <f t="shared" si="36"/>
        <v>0</v>
      </c>
      <c r="M217" s="36">
        <f t="shared" si="36"/>
        <v>0</v>
      </c>
      <c r="N217" s="36">
        <f t="shared" si="36"/>
        <v>0</v>
      </c>
      <c r="O217" s="38">
        <f>SUM(O218:O222)</f>
        <v>2600.59</v>
      </c>
      <c r="P217" s="96"/>
    </row>
    <row r="218" spans="1:16" s="3" customFormat="1" hidden="1" x14ac:dyDescent="0.25">
      <c r="A218" s="19" t="s">
        <v>1</v>
      </c>
      <c r="B218" s="97" t="s">
        <v>199</v>
      </c>
      <c r="C218" s="97"/>
      <c r="D218" s="97"/>
      <c r="E218" s="97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8" t="s">
        <v>268</v>
      </c>
      <c r="C219" s="98"/>
      <c r="D219" s="98"/>
      <c r="E219" s="98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6" t="s">
        <v>379</v>
      </c>
      <c r="B223" s="37" t="s">
        <v>82</v>
      </c>
      <c r="C223" s="37"/>
      <c r="D223" s="36" t="s">
        <v>10</v>
      </c>
      <c r="E223" s="37" t="s">
        <v>390</v>
      </c>
      <c r="F223" s="36">
        <f>SUM(F224:F227)</f>
        <v>1</v>
      </c>
      <c r="G223" s="36"/>
      <c r="H223" s="36"/>
      <c r="I223" s="36"/>
      <c r="J223" s="36">
        <f t="shared" ref="J223:N223" si="37">SUM(J224:J229)</f>
        <v>0</v>
      </c>
      <c r="K223" s="36">
        <f t="shared" si="37"/>
        <v>0</v>
      </c>
      <c r="L223" s="36">
        <f t="shared" si="37"/>
        <v>0</v>
      </c>
      <c r="M223" s="36">
        <f t="shared" si="37"/>
        <v>0</v>
      </c>
      <c r="N223" s="36">
        <f t="shared" si="37"/>
        <v>0</v>
      </c>
      <c r="O223" s="38">
        <f>SUM(O224:O227)</f>
        <v>2600.59</v>
      </c>
      <c r="P223" s="96"/>
    </row>
    <row r="224" spans="1:16" s="3" customFormat="1" hidden="1" x14ac:dyDescent="0.25">
      <c r="A224" s="19" t="s">
        <v>1</v>
      </c>
      <c r="B224" s="97" t="s">
        <v>199</v>
      </c>
      <c r="C224" s="97"/>
      <c r="D224" s="97"/>
      <c r="E224" s="97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8" t="s">
        <v>250</v>
      </c>
      <c r="C225" s="98"/>
      <c r="D225" s="98"/>
      <c r="E225" s="98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6" t="s">
        <v>380</v>
      </c>
      <c r="B228" s="37" t="s">
        <v>87</v>
      </c>
      <c r="C228" s="37"/>
      <c r="D228" s="36" t="s">
        <v>10</v>
      </c>
      <c r="E228" s="37" t="s">
        <v>452</v>
      </c>
      <c r="F228" s="36">
        <f t="shared" ref="F228:O228" si="38">SUM(F229:F230)</f>
        <v>1</v>
      </c>
      <c r="G228" s="36"/>
      <c r="H228" s="36"/>
      <c r="I228" s="36"/>
      <c r="J228" s="36">
        <f t="shared" si="38"/>
        <v>0</v>
      </c>
      <c r="K228" s="36">
        <f t="shared" si="38"/>
        <v>0</v>
      </c>
      <c r="L228" s="36">
        <f t="shared" si="38"/>
        <v>0</v>
      </c>
      <c r="M228" s="36">
        <f t="shared" si="38"/>
        <v>0</v>
      </c>
      <c r="N228" s="36">
        <f t="shared" si="38"/>
        <v>0</v>
      </c>
      <c r="O228" s="40">
        <f t="shared" si="38"/>
        <v>2600.59</v>
      </c>
      <c r="P228" s="96"/>
    </row>
    <row r="229" spans="1:16" s="3" customFormat="1" hidden="1" x14ac:dyDescent="0.25">
      <c r="A229" s="19" t="s">
        <v>1</v>
      </c>
      <c r="B229" s="97" t="s">
        <v>199</v>
      </c>
      <c r="C229" s="97"/>
      <c r="D229" s="97"/>
      <c r="E229" s="97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8" t="s">
        <v>297</v>
      </c>
      <c r="C230" s="98"/>
      <c r="D230" s="98"/>
      <c r="E230" s="98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6" t="s">
        <v>381</v>
      </c>
      <c r="B232" s="37" t="s">
        <v>90</v>
      </c>
      <c r="C232" s="37"/>
      <c r="D232" s="36" t="s">
        <v>10</v>
      </c>
      <c r="E232" s="37" t="s">
        <v>91</v>
      </c>
      <c r="F232" s="36">
        <f>SUM(F233:F237)</f>
        <v>4</v>
      </c>
      <c r="G232" s="36"/>
      <c r="H232" s="36"/>
      <c r="I232" s="36"/>
      <c r="J232" s="36">
        <f t="shared" ref="J232:N232" si="39">SUM(J233:J238)</f>
        <v>0</v>
      </c>
      <c r="K232" s="36">
        <f t="shared" si="39"/>
        <v>0</v>
      </c>
      <c r="L232" s="36">
        <f t="shared" si="39"/>
        <v>0</v>
      </c>
      <c r="M232" s="36">
        <f t="shared" si="39"/>
        <v>0</v>
      </c>
      <c r="N232" s="36">
        <f t="shared" si="39"/>
        <v>0</v>
      </c>
      <c r="O232" s="38">
        <f>SUM(O233:O237)</f>
        <v>10402.36</v>
      </c>
      <c r="P232" s="96"/>
    </row>
    <row r="233" spans="1:16" s="3" customFormat="1" hidden="1" x14ac:dyDescent="0.25">
      <c r="A233" s="19" t="s">
        <v>1</v>
      </c>
      <c r="B233" s="97" t="s">
        <v>199</v>
      </c>
      <c r="C233" s="97"/>
      <c r="D233" s="97"/>
      <c r="E233" s="97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6" t="s">
        <v>255</v>
      </c>
      <c r="C234" s="106"/>
      <c r="D234" s="106"/>
      <c r="E234" s="106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8" t="s">
        <v>258</v>
      </c>
      <c r="C235" s="98"/>
      <c r="D235" s="98"/>
      <c r="E235" s="98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8" t="s">
        <v>257</v>
      </c>
      <c r="C236" s="98"/>
      <c r="D236" s="98"/>
      <c r="E236" s="98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8" t="s">
        <v>256</v>
      </c>
      <c r="C237" s="98"/>
      <c r="D237" s="98"/>
      <c r="E237" s="98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6" t="s">
        <v>382</v>
      </c>
      <c r="B239" s="37" t="s">
        <v>453</v>
      </c>
      <c r="C239" s="37"/>
      <c r="D239" s="36" t="s">
        <v>10</v>
      </c>
      <c r="E239" s="37" t="s">
        <v>94</v>
      </c>
      <c r="F239" s="36">
        <f>SUM(F240:F244)</f>
        <v>1</v>
      </c>
      <c r="G239" s="36"/>
      <c r="H239" s="36"/>
      <c r="I239" s="36"/>
      <c r="J239" s="36">
        <f t="shared" ref="J239:N239" si="40">SUM(J240:J245)</f>
        <v>0</v>
      </c>
      <c r="K239" s="36">
        <f t="shared" si="40"/>
        <v>0</v>
      </c>
      <c r="L239" s="36">
        <f t="shared" si="40"/>
        <v>0</v>
      </c>
      <c r="M239" s="36">
        <f t="shared" si="40"/>
        <v>0</v>
      </c>
      <c r="N239" s="36">
        <f t="shared" si="40"/>
        <v>0</v>
      </c>
      <c r="O239" s="38">
        <f>SUM(O240:O244)</f>
        <v>2600.59</v>
      </c>
      <c r="P239" s="96"/>
    </row>
    <row r="240" spans="1:16" s="3" customFormat="1" hidden="1" x14ac:dyDescent="0.25">
      <c r="A240" s="19" t="s">
        <v>1</v>
      </c>
      <c r="B240" s="97" t="s">
        <v>199</v>
      </c>
      <c r="C240" s="97"/>
      <c r="D240" s="97"/>
      <c r="E240" s="97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8" t="s">
        <v>263</v>
      </c>
      <c r="C241" s="98"/>
      <c r="D241" s="98"/>
      <c r="E241" s="98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6" t="s">
        <v>383</v>
      </c>
      <c r="B246" s="37" t="s">
        <v>103</v>
      </c>
      <c r="C246" s="37"/>
      <c r="D246" s="36" t="s">
        <v>10</v>
      </c>
      <c r="E246" s="37" t="s">
        <v>104</v>
      </c>
      <c r="F246" s="36">
        <f>SUM(F247:F248)</f>
        <v>1</v>
      </c>
      <c r="G246" s="36"/>
      <c r="H246" s="36"/>
      <c r="I246" s="36"/>
      <c r="J246" s="36">
        <f t="shared" ref="J246:N246" si="41">SUM(J247:J252)</f>
        <v>0</v>
      </c>
      <c r="K246" s="36">
        <f t="shared" si="41"/>
        <v>0</v>
      </c>
      <c r="L246" s="36">
        <f t="shared" si="41"/>
        <v>0</v>
      </c>
      <c r="M246" s="36">
        <f t="shared" si="41"/>
        <v>0</v>
      </c>
      <c r="N246" s="36">
        <f t="shared" si="41"/>
        <v>0</v>
      </c>
      <c r="O246" s="38">
        <f>SUM(O247:O248)</f>
        <v>2600.59</v>
      </c>
      <c r="P246" s="96"/>
    </row>
    <row r="247" spans="1:16" s="3" customFormat="1" hidden="1" x14ac:dyDescent="0.25">
      <c r="A247" s="19" t="s">
        <v>1</v>
      </c>
      <c r="B247" s="97" t="s">
        <v>199</v>
      </c>
      <c r="C247" s="97"/>
      <c r="D247" s="97"/>
      <c r="E247" s="97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8" t="s">
        <v>213</v>
      </c>
      <c r="C248" s="98"/>
      <c r="D248" s="98"/>
      <c r="E248" s="98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6" t="s">
        <v>384</v>
      </c>
      <c r="B251" s="37" t="s">
        <v>108</v>
      </c>
      <c r="C251" s="37"/>
      <c r="D251" s="36" t="s">
        <v>10</v>
      </c>
      <c r="E251" s="37" t="s">
        <v>454</v>
      </c>
      <c r="F251" s="36">
        <f>SUM(F252:F253)</f>
        <v>1</v>
      </c>
      <c r="G251" s="36"/>
      <c r="H251" s="36"/>
      <c r="I251" s="36"/>
      <c r="J251" s="36">
        <f t="shared" ref="J251:N251" si="42">SUM(J252:J257)</f>
        <v>0</v>
      </c>
      <c r="K251" s="36">
        <f t="shared" si="42"/>
        <v>0</v>
      </c>
      <c r="L251" s="36">
        <f t="shared" si="42"/>
        <v>0</v>
      </c>
      <c r="M251" s="36">
        <f t="shared" si="42"/>
        <v>0</v>
      </c>
      <c r="N251" s="36">
        <f t="shared" si="42"/>
        <v>0</v>
      </c>
      <c r="O251" s="38">
        <f>SUM(O252:O253)</f>
        <v>2600.59</v>
      </c>
      <c r="P251" s="96"/>
    </row>
    <row r="252" spans="1:16" s="3" customFormat="1" hidden="1" x14ac:dyDescent="0.25">
      <c r="A252" s="19" t="s">
        <v>1</v>
      </c>
      <c r="B252" s="97" t="s">
        <v>199</v>
      </c>
      <c r="C252" s="97"/>
      <c r="D252" s="97"/>
      <c r="E252" s="97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8" t="s">
        <v>264</v>
      </c>
      <c r="C253" s="98"/>
      <c r="D253" s="98"/>
      <c r="E253" s="98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6" t="s">
        <v>385</v>
      </c>
      <c r="B254" s="37" t="s">
        <v>109</v>
      </c>
      <c r="C254" s="37"/>
      <c r="D254" s="36" t="s">
        <v>10</v>
      </c>
      <c r="E254" s="37" t="s">
        <v>455</v>
      </c>
      <c r="F254" s="36">
        <f>SUM(F255:F256)</f>
        <v>1</v>
      </c>
      <c r="G254" s="36"/>
      <c r="H254" s="36"/>
      <c r="I254" s="36"/>
      <c r="J254" s="36">
        <f t="shared" ref="J254:N254" si="43">SUM(J255:J260)</f>
        <v>0</v>
      </c>
      <c r="K254" s="36">
        <f t="shared" si="43"/>
        <v>0</v>
      </c>
      <c r="L254" s="36">
        <f t="shared" si="43"/>
        <v>0</v>
      </c>
      <c r="M254" s="36">
        <f t="shared" si="43"/>
        <v>0</v>
      </c>
      <c r="N254" s="36">
        <f t="shared" si="43"/>
        <v>0</v>
      </c>
      <c r="O254" s="38">
        <f>SUM(O255:O256)</f>
        <v>2600.59</v>
      </c>
      <c r="P254" s="96"/>
    </row>
    <row r="255" spans="1:16" s="3" customFormat="1" hidden="1" x14ac:dyDescent="0.25">
      <c r="A255" s="19" t="s">
        <v>1</v>
      </c>
      <c r="B255" s="97" t="s">
        <v>199</v>
      </c>
      <c r="C255" s="97"/>
      <c r="D255" s="97"/>
      <c r="E255" s="97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8" t="s">
        <v>303</v>
      </c>
      <c r="C256" s="98"/>
      <c r="D256" s="98"/>
      <c r="E256" s="98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39" t="s">
        <v>386</v>
      </c>
      <c r="B264" s="37" t="s">
        <v>124</v>
      </c>
      <c r="C264" s="37"/>
      <c r="D264" s="36" t="s">
        <v>10</v>
      </c>
      <c r="E264" s="37" t="s">
        <v>125</v>
      </c>
      <c r="F264" s="36">
        <f>SUM(F265:F266)</f>
        <v>1</v>
      </c>
      <c r="G264" s="36"/>
      <c r="H264" s="36"/>
      <c r="I264" s="36"/>
      <c r="J264" s="36">
        <f t="shared" ref="J264:N264" si="44">SUM(J265:J266)</f>
        <v>0</v>
      </c>
      <c r="K264" s="36">
        <f t="shared" si="44"/>
        <v>0</v>
      </c>
      <c r="L264" s="36">
        <f t="shared" si="44"/>
        <v>0</v>
      </c>
      <c r="M264" s="36">
        <f t="shared" si="44"/>
        <v>0</v>
      </c>
      <c r="N264" s="36">
        <f t="shared" si="44"/>
        <v>0</v>
      </c>
      <c r="O264" s="40">
        <f>SUM(O265:O266)</f>
        <v>2600.59</v>
      </c>
      <c r="P264" s="96"/>
    </row>
    <row r="265" spans="1:16" s="3" customFormat="1" hidden="1" x14ac:dyDescent="0.25">
      <c r="A265" s="19" t="s">
        <v>1</v>
      </c>
      <c r="B265" s="97" t="s">
        <v>199</v>
      </c>
      <c r="C265" s="97"/>
      <c r="D265" s="97"/>
      <c r="E265" s="97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8" t="s">
        <v>261</v>
      </c>
      <c r="C266" s="98"/>
      <c r="D266" s="98"/>
      <c r="E266" s="98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6" t="s">
        <v>387</v>
      </c>
      <c r="B268" s="37" t="s">
        <v>128</v>
      </c>
      <c r="C268" s="37"/>
      <c r="D268" s="36" t="s">
        <v>10</v>
      </c>
      <c r="E268" s="37" t="s">
        <v>129</v>
      </c>
      <c r="F268" s="36">
        <f>SUM(F269:F271)</f>
        <v>1</v>
      </c>
      <c r="G268" s="36"/>
      <c r="H268" s="36"/>
      <c r="I268" s="36"/>
      <c r="J268" s="36">
        <f t="shared" ref="J268:N268" si="45">SUM(J269:J271)</f>
        <v>0</v>
      </c>
      <c r="K268" s="36">
        <f t="shared" si="45"/>
        <v>0</v>
      </c>
      <c r="L268" s="36">
        <f t="shared" si="45"/>
        <v>0</v>
      </c>
      <c r="M268" s="36">
        <f t="shared" si="45"/>
        <v>0</v>
      </c>
      <c r="N268" s="36">
        <f t="shared" si="45"/>
        <v>0</v>
      </c>
      <c r="O268" s="38">
        <f>SUM(O269:O270)</f>
        <v>2600.59</v>
      </c>
      <c r="P268" s="96"/>
    </row>
    <row r="269" spans="1:16" s="3" customFormat="1" hidden="1" x14ac:dyDescent="0.25">
      <c r="A269" s="19" t="s">
        <v>1</v>
      </c>
      <c r="B269" s="97" t="s">
        <v>199</v>
      </c>
      <c r="C269" s="97"/>
      <c r="D269" s="97"/>
      <c r="E269" s="97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8" t="s">
        <v>308</v>
      </c>
      <c r="C270" s="98"/>
      <c r="D270" s="98"/>
      <c r="E270" s="98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6" t="s">
        <v>388</v>
      </c>
      <c r="B272" s="37" t="s">
        <v>132</v>
      </c>
      <c r="C272" s="37"/>
      <c r="D272" s="36" t="s">
        <v>10</v>
      </c>
      <c r="E272" s="37" t="s">
        <v>133</v>
      </c>
      <c r="F272" s="36">
        <f>SUM(F273:F275)</f>
        <v>1</v>
      </c>
      <c r="G272" s="36"/>
      <c r="H272" s="36"/>
      <c r="I272" s="36"/>
      <c r="J272" s="36">
        <f t="shared" ref="J272:N272" si="46">SUM(J273:J275)</f>
        <v>0</v>
      </c>
      <c r="K272" s="36">
        <f t="shared" si="46"/>
        <v>0</v>
      </c>
      <c r="L272" s="36">
        <f t="shared" si="46"/>
        <v>0</v>
      </c>
      <c r="M272" s="36">
        <f t="shared" si="46"/>
        <v>0</v>
      </c>
      <c r="N272" s="36">
        <f t="shared" si="46"/>
        <v>0</v>
      </c>
      <c r="O272" s="38">
        <f>SUM(O273:O275)</f>
        <v>2600.59</v>
      </c>
      <c r="P272" s="96"/>
    </row>
    <row r="273" spans="1:16" s="3" customFormat="1" hidden="1" x14ac:dyDescent="0.25">
      <c r="A273" s="19" t="s">
        <v>1</v>
      </c>
      <c r="B273" s="97" t="s">
        <v>199</v>
      </c>
      <c r="C273" s="97"/>
      <c r="D273" s="97"/>
      <c r="E273" s="97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8" t="s">
        <v>353</v>
      </c>
      <c r="C274" s="98"/>
      <c r="D274" s="98"/>
      <c r="E274" s="98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hidden="1" x14ac:dyDescent="0.25">
      <c r="A276" s="36" t="s">
        <v>389</v>
      </c>
      <c r="B276" s="37" t="s">
        <v>136</v>
      </c>
      <c r="C276" s="37"/>
      <c r="D276" s="36" t="s">
        <v>10</v>
      </c>
      <c r="E276" s="37" t="s">
        <v>456</v>
      </c>
      <c r="F276" s="36">
        <f>SUM(F277:F278)</f>
        <v>1</v>
      </c>
      <c r="G276" s="36"/>
      <c r="H276" s="36"/>
      <c r="I276" s="36"/>
      <c r="J276" s="36">
        <f t="shared" ref="J276:N276" ca="1" si="47">SUM(J277:J283)</f>
        <v>0</v>
      </c>
      <c r="K276" s="36">
        <f t="shared" ca="1" si="47"/>
        <v>0</v>
      </c>
      <c r="L276" s="36">
        <f t="shared" si="47"/>
        <v>3</v>
      </c>
      <c r="M276" s="36">
        <f t="shared" ca="1" si="47"/>
        <v>0</v>
      </c>
      <c r="N276" s="36">
        <f t="shared" ca="1" si="47"/>
        <v>0</v>
      </c>
      <c r="O276" s="38">
        <f>SUM(O277:O278)</f>
        <v>2600.59</v>
      </c>
      <c r="P276" s="96"/>
    </row>
    <row r="277" spans="1:16" s="3" customFormat="1" hidden="1" x14ac:dyDescent="0.25">
      <c r="A277" s="19" t="s">
        <v>1</v>
      </c>
      <c r="B277" s="97" t="s">
        <v>199</v>
      </c>
      <c r="C277" s="97"/>
      <c r="D277" s="97"/>
      <c r="E277" s="97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hidden="1" x14ac:dyDescent="0.25">
      <c r="A278" s="18" t="s">
        <v>10</v>
      </c>
      <c r="B278" s="98" t="s">
        <v>222</v>
      </c>
      <c r="C278" s="98"/>
      <c r="D278" s="98"/>
      <c r="E278" s="98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  <c r="P278" s="29"/>
    </row>
    <row r="279" spans="1:16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  <c r="P279" s="29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205335.16999999993</v>
      </c>
      <c r="P280" s="95"/>
    </row>
    <row r="281" spans="1:16" s="3" customFormat="1" hidden="1" x14ac:dyDescent="0.25">
      <c r="A281" s="18"/>
      <c r="B281" s="17"/>
      <c r="C281" s="17"/>
      <c r="D281" s="18"/>
      <c r="E281" s="105"/>
      <c r="F281" s="19"/>
      <c r="G281" s="19"/>
      <c r="H281" s="19"/>
      <c r="I281" s="19"/>
      <c r="J281" s="19"/>
      <c r="K281" s="19"/>
      <c r="L281" s="19"/>
      <c r="M281" s="19"/>
      <c r="N281" s="19"/>
      <c r="O281" s="107"/>
      <c r="P281" s="29"/>
    </row>
    <row r="282" spans="1:16" ht="14.45" customHeight="1" x14ac:dyDescent="0.25">
      <c r="A282" s="104" t="s">
        <v>139</v>
      </c>
      <c r="B282" s="104"/>
      <c r="C282" s="104"/>
      <c r="D282" s="104"/>
      <c r="E282" s="104"/>
      <c r="F282" s="104"/>
      <c r="G282" s="104"/>
      <c r="H282" s="104"/>
      <c r="I282" s="104"/>
      <c r="J282" s="104"/>
      <c r="K282" s="104"/>
      <c r="L282" s="104"/>
      <c r="M282" s="104"/>
      <c r="N282" s="104"/>
      <c r="O282" s="104"/>
      <c r="P282" s="104"/>
    </row>
    <row r="283" spans="1:16" s="26" customFormat="1" x14ac:dyDescent="0.25">
      <c r="A283" s="58">
        <v>61</v>
      </c>
      <c r="B283" s="37" t="s">
        <v>9</v>
      </c>
      <c r="C283" s="37"/>
      <c r="D283" s="36" t="s">
        <v>10</v>
      </c>
      <c r="E283" s="37" t="s">
        <v>415</v>
      </c>
      <c r="F283" s="36">
        <f t="shared" ref="F283:P283" si="48">SUM(F284:F287)</f>
        <v>3</v>
      </c>
      <c r="G283" s="36">
        <f t="shared" si="48"/>
        <v>0</v>
      </c>
      <c r="H283" s="36">
        <f t="shared" si="48"/>
        <v>0</v>
      </c>
      <c r="I283" s="36">
        <f t="shared" si="48"/>
        <v>0</v>
      </c>
      <c r="J283" s="36">
        <f t="shared" si="48"/>
        <v>0</v>
      </c>
      <c r="K283" s="36">
        <f t="shared" si="48"/>
        <v>0</v>
      </c>
      <c r="L283" s="36">
        <f t="shared" si="48"/>
        <v>0</v>
      </c>
      <c r="M283" s="36">
        <f t="shared" si="48"/>
        <v>0</v>
      </c>
      <c r="N283" s="36">
        <f t="shared" si="48"/>
        <v>0</v>
      </c>
      <c r="O283" s="38">
        <f t="shared" si="48"/>
        <v>11668.23</v>
      </c>
      <c r="P283" s="38">
        <f t="shared" si="48"/>
        <v>3111.5279999999998</v>
      </c>
    </row>
    <row r="284" spans="1:16" s="3" customFormat="1" x14ac:dyDescent="0.25">
      <c r="A284" s="19" t="s">
        <v>1</v>
      </c>
      <c r="B284" s="29"/>
      <c r="C284" s="29"/>
      <c r="D284" s="29"/>
      <c r="E284" s="29"/>
      <c r="F284" s="19"/>
      <c r="G284" s="19"/>
      <c r="H284" s="19"/>
      <c r="I284" s="19"/>
      <c r="J284" s="19"/>
      <c r="K284" s="19"/>
      <c r="L284" s="19"/>
      <c r="M284" s="19"/>
      <c r="N284" s="19"/>
      <c r="O284" s="20"/>
      <c r="P284" s="29"/>
    </row>
    <row r="285" spans="1:16" s="3" customFormat="1" x14ac:dyDescent="0.25">
      <c r="A285" s="18" t="s">
        <v>10</v>
      </c>
      <c r="B285" s="29" t="s">
        <v>486</v>
      </c>
      <c r="C285" s="56" t="s">
        <v>487</v>
      </c>
      <c r="D285" s="29"/>
      <c r="E285" s="29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3889.41</v>
      </c>
      <c r="P285" s="108">
        <f>O285/30*8</f>
        <v>1037.1759999999999</v>
      </c>
    </row>
    <row r="286" spans="1:16" s="3" customFormat="1" x14ac:dyDescent="0.25">
      <c r="A286" s="18" t="s">
        <v>10</v>
      </c>
      <c r="B286" s="29" t="s">
        <v>476</v>
      </c>
      <c r="C286" s="56" t="s">
        <v>484</v>
      </c>
      <c r="D286" s="29"/>
      <c r="E286" s="29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3889.41</v>
      </c>
      <c r="P286" s="108">
        <f t="shared" ref="P286:P349" si="49">O286/30*8</f>
        <v>1037.1759999999999</v>
      </c>
    </row>
    <row r="287" spans="1:16" s="3" customFormat="1" x14ac:dyDescent="0.25">
      <c r="A287" s="18" t="s">
        <v>10</v>
      </c>
      <c r="B287" s="55" t="s">
        <v>482</v>
      </c>
      <c r="C287" s="57" t="s">
        <v>485</v>
      </c>
      <c r="D287" s="55"/>
      <c r="E287" s="55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3889.41</v>
      </c>
      <c r="P287" s="108">
        <f t="shared" si="49"/>
        <v>1037.1759999999999</v>
      </c>
    </row>
    <row r="288" spans="1:16" hidden="1" x14ac:dyDescent="0.25">
      <c r="A288" s="89"/>
      <c r="B288" s="90"/>
      <c r="C288" s="90"/>
      <c r="D288" s="89"/>
      <c r="E288" s="91" t="s">
        <v>27</v>
      </c>
      <c r="F288" s="92">
        <f t="shared" ref="F288:O288" si="50">F283</f>
        <v>3</v>
      </c>
      <c r="G288" s="92"/>
      <c r="H288" s="92"/>
      <c r="I288" s="92"/>
      <c r="J288" s="92">
        <f t="shared" si="50"/>
        <v>0</v>
      </c>
      <c r="K288" s="92">
        <f t="shared" si="50"/>
        <v>0</v>
      </c>
      <c r="L288" s="92">
        <f t="shared" si="50"/>
        <v>0</v>
      </c>
      <c r="M288" s="92">
        <f t="shared" si="50"/>
        <v>0</v>
      </c>
      <c r="N288" s="92">
        <f t="shared" si="50"/>
        <v>0</v>
      </c>
      <c r="O288" s="93">
        <f t="shared" si="50"/>
        <v>11668.23</v>
      </c>
      <c r="P288" s="88">
        <f t="shared" si="49"/>
        <v>3111.5279999999998</v>
      </c>
    </row>
    <row r="289" spans="1:16" s="3" customFormat="1" hidden="1" x14ac:dyDescent="0.25">
      <c r="A289" s="21"/>
      <c r="B289" s="27"/>
      <c r="C289" s="27"/>
      <c r="D289" s="21"/>
      <c r="E289" s="22"/>
      <c r="F289" s="23"/>
      <c r="G289" s="23"/>
      <c r="H289" s="23"/>
      <c r="I289" s="23"/>
      <c r="J289" s="23"/>
      <c r="K289" s="23"/>
      <c r="L289" s="23"/>
      <c r="M289" s="23"/>
      <c r="N289" s="23"/>
      <c r="O289" s="25"/>
      <c r="P289" s="88">
        <f t="shared" si="49"/>
        <v>0</v>
      </c>
    </row>
    <row r="290" spans="1:16" hidden="1" x14ac:dyDescent="0.25">
      <c r="A290" s="76" t="s">
        <v>140</v>
      </c>
      <c r="B290" s="76"/>
      <c r="C290" s="76"/>
      <c r="D290" s="76"/>
      <c r="E290" s="76"/>
      <c r="F290" s="76"/>
      <c r="G290" s="76"/>
      <c r="H290" s="76"/>
      <c r="I290" s="76"/>
      <c r="J290" s="76"/>
      <c r="K290" s="76"/>
      <c r="L290" s="76"/>
      <c r="M290" s="76"/>
      <c r="N290" s="76"/>
      <c r="O290" s="77"/>
      <c r="P290" s="88">
        <f t="shared" si="49"/>
        <v>0</v>
      </c>
    </row>
    <row r="291" spans="1:16" s="3" customFormat="1" hidden="1" x14ac:dyDescent="0.25">
      <c r="A291" s="36" t="s">
        <v>396</v>
      </c>
      <c r="B291" s="37" t="s">
        <v>141</v>
      </c>
      <c r="C291" s="37"/>
      <c r="D291" s="36" t="s">
        <v>13</v>
      </c>
      <c r="E291" s="37" t="s">
        <v>142</v>
      </c>
      <c r="F291" s="36">
        <f>SUM(F292:F293)</f>
        <v>1</v>
      </c>
      <c r="G291" s="36"/>
      <c r="H291" s="36"/>
      <c r="I291" s="36"/>
      <c r="J291" s="36">
        <f t="shared" ref="J291:N291" si="51">SUM(J292:J293)</f>
        <v>0</v>
      </c>
      <c r="K291" s="36">
        <f t="shared" si="51"/>
        <v>0</v>
      </c>
      <c r="L291" s="36">
        <f t="shared" si="51"/>
        <v>0</v>
      </c>
      <c r="M291" s="36">
        <f t="shared" si="51"/>
        <v>0</v>
      </c>
      <c r="N291" s="36">
        <f t="shared" si="51"/>
        <v>0</v>
      </c>
      <c r="O291" s="40">
        <f>SUM(O292:O293)</f>
        <v>2646.24</v>
      </c>
      <c r="P291" s="88">
        <f t="shared" si="49"/>
        <v>705.66399999999999</v>
      </c>
    </row>
    <row r="292" spans="1:16" s="26" customFormat="1" hidden="1" x14ac:dyDescent="0.25">
      <c r="A292" s="19" t="s">
        <v>1</v>
      </c>
      <c r="B292" s="60" t="s">
        <v>199</v>
      </c>
      <c r="C292" s="61"/>
      <c r="D292" s="61"/>
      <c r="E292" s="62"/>
      <c r="F292" s="19"/>
      <c r="G292" s="19"/>
      <c r="H292" s="19"/>
      <c r="I292" s="19"/>
      <c r="J292" s="19"/>
      <c r="K292" s="19"/>
      <c r="L292" s="19"/>
      <c r="M292" s="19"/>
      <c r="N292" s="19"/>
      <c r="O292" s="20"/>
      <c r="P292" s="88">
        <f t="shared" si="49"/>
        <v>0</v>
      </c>
    </row>
    <row r="293" spans="1:16" s="3" customFormat="1" hidden="1" x14ac:dyDescent="0.25">
      <c r="A293" s="18" t="s">
        <v>13</v>
      </c>
      <c r="B293" s="63" t="s">
        <v>435</v>
      </c>
      <c r="C293" s="64"/>
      <c r="D293" s="64"/>
      <c r="E293" s="65"/>
      <c r="F293" s="19">
        <v>1</v>
      </c>
      <c r="G293" s="19"/>
      <c r="H293" s="19"/>
      <c r="I293" s="19"/>
      <c r="J293" s="19"/>
      <c r="K293" s="19"/>
      <c r="L293" s="19"/>
      <c r="M293" s="19"/>
      <c r="N293" s="19"/>
      <c r="O293" s="28">
        <v>2646.24</v>
      </c>
      <c r="P293" s="88">
        <f t="shared" si="49"/>
        <v>705.66399999999999</v>
      </c>
    </row>
    <row r="294" spans="1:16" s="26" customFormat="1" hidden="1" x14ac:dyDescent="0.25">
      <c r="A294" s="36" t="s">
        <v>397</v>
      </c>
      <c r="B294" s="37" t="s">
        <v>143</v>
      </c>
      <c r="C294" s="37"/>
      <c r="D294" s="36" t="s">
        <v>13</v>
      </c>
      <c r="E294" s="37" t="s">
        <v>144</v>
      </c>
      <c r="F294" s="36">
        <f>SUM(F295:F296)</f>
        <v>1</v>
      </c>
      <c r="G294" s="36"/>
      <c r="H294" s="36"/>
      <c r="I294" s="36"/>
      <c r="J294" s="36">
        <f t="shared" ref="J294:N294" si="52">SUM(J295:J296)</f>
        <v>0</v>
      </c>
      <c r="K294" s="36">
        <f t="shared" si="52"/>
        <v>0</v>
      </c>
      <c r="L294" s="36">
        <f t="shared" si="52"/>
        <v>0</v>
      </c>
      <c r="M294" s="36">
        <f t="shared" si="52"/>
        <v>0</v>
      </c>
      <c r="N294" s="36">
        <f t="shared" si="52"/>
        <v>0</v>
      </c>
      <c r="O294" s="40">
        <f>SUM(O295:O296)</f>
        <v>2646.24</v>
      </c>
      <c r="P294" s="88">
        <f t="shared" si="49"/>
        <v>705.66399999999999</v>
      </c>
    </row>
    <row r="295" spans="1:16" s="26" customFormat="1" hidden="1" x14ac:dyDescent="0.25">
      <c r="A295" s="19" t="s">
        <v>1</v>
      </c>
      <c r="B295" s="60" t="s">
        <v>199</v>
      </c>
      <c r="C295" s="61"/>
      <c r="D295" s="61"/>
      <c r="E295" s="62"/>
      <c r="F295" s="19"/>
      <c r="G295" s="19"/>
      <c r="H295" s="19"/>
      <c r="I295" s="19"/>
      <c r="J295" s="19"/>
      <c r="K295" s="19"/>
      <c r="L295" s="19"/>
      <c r="M295" s="19"/>
      <c r="N295" s="19"/>
      <c r="O295" s="20"/>
      <c r="P295" s="88">
        <f t="shared" si="49"/>
        <v>0</v>
      </c>
    </row>
    <row r="296" spans="1:16" s="3" customFormat="1" hidden="1" x14ac:dyDescent="0.25">
      <c r="A296" s="18" t="s">
        <v>13</v>
      </c>
      <c r="B296" s="63" t="s">
        <v>427</v>
      </c>
      <c r="C296" s="64"/>
      <c r="D296" s="64"/>
      <c r="E296" s="65"/>
      <c r="F296" s="19">
        <v>1</v>
      </c>
      <c r="G296" s="19"/>
      <c r="H296" s="19"/>
      <c r="I296" s="19"/>
      <c r="J296" s="19"/>
      <c r="K296" s="19"/>
      <c r="L296" s="19"/>
      <c r="M296" s="19"/>
      <c r="N296" s="19"/>
      <c r="O296" s="28">
        <v>2646.24</v>
      </c>
      <c r="P296" s="88">
        <f t="shared" si="49"/>
        <v>705.66399999999999</v>
      </c>
    </row>
    <row r="297" spans="1:16" s="26" customFormat="1" hidden="1" x14ac:dyDescent="0.25">
      <c r="A297" s="36" t="s">
        <v>398</v>
      </c>
      <c r="B297" s="37" t="s">
        <v>457</v>
      </c>
      <c r="C297" s="37"/>
      <c r="D297" s="36" t="s">
        <v>13</v>
      </c>
      <c r="E297" s="37" t="s">
        <v>458</v>
      </c>
      <c r="F297" s="36">
        <f>SUM(F298:F299)</f>
        <v>1</v>
      </c>
      <c r="G297" s="36"/>
      <c r="H297" s="36"/>
      <c r="I297" s="36"/>
      <c r="J297" s="36">
        <f t="shared" ref="J297:N297" si="53">SUM(J298:J299)</f>
        <v>0</v>
      </c>
      <c r="K297" s="36">
        <f t="shared" si="53"/>
        <v>0</v>
      </c>
      <c r="L297" s="36">
        <f t="shared" si="53"/>
        <v>0</v>
      </c>
      <c r="M297" s="36">
        <f t="shared" si="53"/>
        <v>0</v>
      </c>
      <c r="N297" s="36">
        <f t="shared" si="53"/>
        <v>0</v>
      </c>
      <c r="O297" s="40">
        <f>SUM(O298:O299)</f>
        <v>2646.24</v>
      </c>
      <c r="P297" s="88">
        <f t="shared" si="49"/>
        <v>705.66399999999999</v>
      </c>
    </row>
    <row r="298" spans="1:16" s="26" customFormat="1" hidden="1" x14ac:dyDescent="0.25">
      <c r="A298" s="19" t="s">
        <v>1</v>
      </c>
      <c r="B298" s="60" t="s">
        <v>199</v>
      </c>
      <c r="C298" s="61"/>
      <c r="D298" s="61"/>
      <c r="E298" s="62"/>
      <c r="F298" s="19"/>
      <c r="G298" s="19"/>
      <c r="H298" s="19"/>
      <c r="I298" s="19"/>
      <c r="J298" s="19"/>
      <c r="K298" s="19"/>
      <c r="L298" s="19"/>
      <c r="M298" s="19"/>
      <c r="N298" s="19"/>
      <c r="O298" s="20"/>
      <c r="P298" s="88">
        <f t="shared" si="49"/>
        <v>0</v>
      </c>
    </row>
    <row r="299" spans="1:16" s="3" customFormat="1" hidden="1" x14ac:dyDescent="0.25">
      <c r="A299" s="18" t="s">
        <v>13</v>
      </c>
      <c r="B299" s="63" t="s">
        <v>292</v>
      </c>
      <c r="C299" s="64"/>
      <c r="D299" s="64"/>
      <c r="E299" s="65"/>
      <c r="F299" s="19">
        <v>1</v>
      </c>
      <c r="G299" s="19"/>
      <c r="H299" s="19"/>
      <c r="I299" s="19"/>
      <c r="J299" s="19"/>
      <c r="K299" s="19"/>
      <c r="L299" s="19"/>
      <c r="M299" s="19"/>
      <c r="N299" s="19"/>
      <c r="O299" s="28">
        <v>2646.24</v>
      </c>
      <c r="P299" s="88">
        <f t="shared" si="49"/>
        <v>705.66399999999999</v>
      </c>
    </row>
    <row r="300" spans="1:16" s="26" customFormat="1" hidden="1" x14ac:dyDescent="0.25">
      <c r="A300" s="36" t="s">
        <v>399</v>
      </c>
      <c r="B300" s="37" t="s">
        <v>145</v>
      </c>
      <c r="C300" s="37"/>
      <c r="D300" s="36" t="s">
        <v>13</v>
      </c>
      <c r="E300" s="37" t="s">
        <v>146</v>
      </c>
      <c r="F300" s="36">
        <f>SUM(F301:F302)</f>
        <v>1</v>
      </c>
      <c r="G300" s="36"/>
      <c r="H300" s="36"/>
      <c r="I300" s="36"/>
      <c r="J300" s="36">
        <f t="shared" ref="J300:N300" si="54">SUM(J301:J302)</f>
        <v>0</v>
      </c>
      <c r="K300" s="36">
        <f t="shared" si="54"/>
        <v>0</v>
      </c>
      <c r="L300" s="36">
        <f t="shared" si="54"/>
        <v>0</v>
      </c>
      <c r="M300" s="36">
        <f t="shared" si="54"/>
        <v>0</v>
      </c>
      <c r="N300" s="36">
        <f t="shared" si="54"/>
        <v>0</v>
      </c>
      <c r="O300" s="40">
        <f>SUM(O301:O302)</f>
        <v>2646.24</v>
      </c>
      <c r="P300" s="88">
        <f t="shared" si="49"/>
        <v>705.66399999999999</v>
      </c>
    </row>
    <row r="301" spans="1:16" s="26" customFormat="1" hidden="1" x14ac:dyDescent="0.25">
      <c r="A301" s="19" t="s">
        <v>1</v>
      </c>
      <c r="B301" s="60" t="s">
        <v>199</v>
      </c>
      <c r="C301" s="61"/>
      <c r="D301" s="61"/>
      <c r="E301" s="62"/>
      <c r="F301" s="19"/>
      <c r="G301" s="19"/>
      <c r="H301" s="19"/>
      <c r="I301" s="19"/>
      <c r="J301" s="19"/>
      <c r="K301" s="19"/>
      <c r="L301" s="19"/>
      <c r="M301" s="19"/>
      <c r="N301" s="19"/>
      <c r="O301" s="20"/>
      <c r="P301" s="88">
        <f t="shared" si="49"/>
        <v>0</v>
      </c>
    </row>
    <row r="302" spans="1:16" s="3" customFormat="1" hidden="1" x14ac:dyDescent="0.25">
      <c r="A302" s="18" t="s">
        <v>13</v>
      </c>
      <c r="B302" s="63" t="s">
        <v>266</v>
      </c>
      <c r="C302" s="64"/>
      <c r="D302" s="64"/>
      <c r="E302" s="65"/>
      <c r="F302" s="19">
        <v>1</v>
      </c>
      <c r="G302" s="19"/>
      <c r="H302" s="19"/>
      <c r="I302" s="19"/>
      <c r="J302" s="19"/>
      <c r="K302" s="19"/>
      <c r="L302" s="19"/>
      <c r="M302" s="19"/>
      <c r="N302" s="19"/>
      <c r="O302" s="28">
        <v>2646.24</v>
      </c>
      <c r="P302" s="88">
        <f t="shared" si="49"/>
        <v>705.66399999999999</v>
      </c>
    </row>
    <row r="303" spans="1:16" s="26" customFormat="1" hidden="1" x14ac:dyDescent="0.25">
      <c r="A303" s="36" t="s">
        <v>400</v>
      </c>
      <c r="B303" s="37" t="s">
        <v>147</v>
      </c>
      <c r="C303" s="37"/>
      <c r="D303" s="36" t="s">
        <v>13</v>
      </c>
      <c r="E303" s="37" t="s">
        <v>148</v>
      </c>
      <c r="F303" s="36">
        <f>SUM(F304:F305)</f>
        <v>1</v>
      </c>
      <c r="G303" s="36"/>
      <c r="H303" s="36"/>
      <c r="I303" s="36"/>
      <c r="J303" s="36">
        <f t="shared" ref="J303:N303" si="55">SUM(J304:J305)</f>
        <v>0</v>
      </c>
      <c r="K303" s="36">
        <f t="shared" si="55"/>
        <v>0</v>
      </c>
      <c r="L303" s="36">
        <f t="shared" si="55"/>
        <v>0</v>
      </c>
      <c r="M303" s="36">
        <f t="shared" si="55"/>
        <v>0</v>
      </c>
      <c r="N303" s="36">
        <f t="shared" si="55"/>
        <v>0</v>
      </c>
      <c r="O303" s="40">
        <f>SUM(O304:O305)</f>
        <v>2646.24</v>
      </c>
      <c r="P303" s="88">
        <f t="shared" si="49"/>
        <v>705.66399999999999</v>
      </c>
    </row>
    <row r="304" spans="1:16" s="26" customFormat="1" hidden="1" x14ac:dyDescent="0.25">
      <c r="A304" s="19" t="s">
        <v>1</v>
      </c>
      <c r="B304" s="60" t="s">
        <v>199</v>
      </c>
      <c r="C304" s="61"/>
      <c r="D304" s="61"/>
      <c r="E304" s="62"/>
      <c r="F304" s="19"/>
      <c r="G304" s="19"/>
      <c r="H304" s="19"/>
      <c r="I304" s="19"/>
      <c r="J304" s="19"/>
      <c r="K304" s="19"/>
      <c r="L304" s="19"/>
      <c r="M304" s="19"/>
      <c r="N304" s="19"/>
      <c r="O304" s="20"/>
      <c r="P304" s="88">
        <f t="shared" si="49"/>
        <v>0</v>
      </c>
    </row>
    <row r="305" spans="1:16" s="3" customFormat="1" hidden="1" x14ac:dyDescent="0.25">
      <c r="A305" s="18" t="s">
        <v>13</v>
      </c>
      <c r="B305" s="63" t="s">
        <v>265</v>
      </c>
      <c r="C305" s="64"/>
      <c r="D305" s="64"/>
      <c r="E305" s="65"/>
      <c r="F305" s="19">
        <v>1</v>
      </c>
      <c r="G305" s="19"/>
      <c r="H305" s="19"/>
      <c r="I305" s="19"/>
      <c r="J305" s="19"/>
      <c r="K305" s="19"/>
      <c r="L305" s="19"/>
      <c r="M305" s="19"/>
      <c r="N305" s="19"/>
      <c r="O305" s="28">
        <v>2646.24</v>
      </c>
      <c r="P305" s="88">
        <f t="shared" si="49"/>
        <v>705.66399999999999</v>
      </c>
    </row>
    <row r="306" spans="1:16" s="26" customFormat="1" hidden="1" x14ac:dyDescent="0.25">
      <c r="A306" s="36" t="s">
        <v>401</v>
      </c>
      <c r="B306" s="37" t="s">
        <v>149</v>
      </c>
      <c r="C306" s="37"/>
      <c r="D306" s="36" t="s">
        <v>13</v>
      </c>
      <c r="E306" s="37" t="s">
        <v>150</v>
      </c>
      <c r="F306" s="36">
        <f>SUM(F307:F308)</f>
        <v>1</v>
      </c>
      <c r="G306" s="36"/>
      <c r="H306" s="36"/>
      <c r="I306" s="36"/>
      <c r="J306" s="36">
        <f t="shared" ref="J306:N306" si="56">SUM(J307:J308)</f>
        <v>0</v>
      </c>
      <c r="K306" s="36">
        <f t="shared" si="56"/>
        <v>0</v>
      </c>
      <c r="L306" s="36">
        <f t="shared" si="56"/>
        <v>0</v>
      </c>
      <c r="M306" s="36">
        <f t="shared" si="56"/>
        <v>0</v>
      </c>
      <c r="N306" s="36">
        <f t="shared" si="56"/>
        <v>0</v>
      </c>
      <c r="O306" s="40">
        <f>SUM(O307:O308)</f>
        <v>2646.24</v>
      </c>
      <c r="P306" s="88">
        <f t="shared" si="49"/>
        <v>705.66399999999999</v>
      </c>
    </row>
    <row r="307" spans="1:16" s="26" customFormat="1" hidden="1" x14ac:dyDescent="0.25">
      <c r="A307" s="19" t="s">
        <v>1</v>
      </c>
      <c r="B307" s="60" t="s">
        <v>199</v>
      </c>
      <c r="C307" s="61"/>
      <c r="D307" s="61"/>
      <c r="E307" s="62"/>
      <c r="F307" s="19"/>
      <c r="G307" s="19"/>
      <c r="H307" s="19"/>
      <c r="I307" s="19"/>
      <c r="J307" s="19"/>
      <c r="K307" s="19"/>
      <c r="L307" s="19"/>
      <c r="M307" s="19"/>
      <c r="N307" s="19"/>
      <c r="O307" s="20"/>
      <c r="P307" s="88">
        <f t="shared" si="49"/>
        <v>0</v>
      </c>
    </row>
    <row r="308" spans="1:16" s="3" customFormat="1" hidden="1" x14ac:dyDescent="0.25">
      <c r="A308" s="18" t="s">
        <v>13</v>
      </c>
      <c r="B308" s="63" t="s">
        <v>260</v>
      </c>
      <c r="C308" s="64"/>
      <c r="D308" s="64"/>
      <c r="E308" s="65"/>
      <c r="F308" s="19">
        <v>1</v>
      </c>
      <c r="G308" s="19"/>
      <c r="H308" s="19"/>
      <c r="I308" s="19"/>
      <c r="J308" s="19"/>
      <c r="K308" s="19"/>
      <c r="L308" s="19"/>
      <c r="M308" s="19"/>
      <c r="N308" s="19"/>
      <c r="O308" s="28">
        <v>2646.24</v>
      </c>
      <c r="P308" s="88">
        <f t="shared" si="49"/>
        <v>705.66399999999999</v>
      </c>
    </row>
    <row r="309" spans="1:16" s="3" customFormat="1" hidden="1" x14ac:dyDescent="0.25">
      <c r="A309" s="18"/>
      <c r="B309" s="17" t="s">
        <v>151</v>
      </c>
      <c r="C309" s="17"/>
      <c r="D309" s="18" t="s">
        <v>13</v>
      </c>
      <c r="E309" s="17" t="s">
        <v>152</v>
      </c>
      <c r="F309" s="19"/>
      <c r="G309" s="19"/>
      <c r="H309" s="19"/>
      <c r="I309" s="19"/>
      <c r="J309" s="19" t="s">
        <v>12</v>
      </c>
      <c r="K309" s="19" t="s">
        <v>12</v>
      </c>
      <c r="L309" s="19" t="s">
        <v>12</v>
      </c>
      <c r="M309" s="19" t="s">
        <v>12</v>
      </c>
      <c r="N309" s="19" t="s">
        <v>12</v>
      </c>
      <c r="O309" s="20"/>
      <c r="P309" s="88">
        <f t="shared" si="49"/>
        <v>0</v>
      </c>
    </row>
    <row r="310" spans="1:16" s="3" customFormat="1" hidden="1" x14ac:dyDescent="0.25">
      <c r="A310" s="18"/>
      <c r="B310" s="17" t="s">
        <v>153</v>
      </c>
      <c r="C310" s="17"/>
      <c r="D310" s="18" t="s">
        <v>13</v>
      </c>
      <c r="E310" s="17" t="s">
        <v>154</v>
      </c>
      <c r="F310" s="19"/>
      <c r="G310" s="19"/>
      <c r="H310" s="19"/>
      <c r="I310" s="19"/>
      <c r="J310" s="19" t="s">
        <v>12</v>
      </c>
      <c r="K310" s="19" t="s">
        <v>12</v>
      </c>
      <c r="L310" s="19" t="s">
        <v>12</v>
      </c>
      <c r="M310" s="19" t="s">
        <v>12</v>
      </c>
      <c r="N310" s="19" t="s">
        <v>12</v>
      </c>
      <c r="O310" s="20"/>
      <c r="P310" s="88">
        <f t="shared" si="49"/>
        <v>0</v>
      </c>
    </row>
    <row r="311" spans="1:16" s="3" customFormat="1" hidden="1" x14ac:dyDescent="0.25">
      <c r="A311" s="36" t="s">
        <v>402</v>
      </c>
      <c r="B311" s="37" t="s">
        <v>155</v>
      </c>
      <c r="C311" s="37"/>
      <c r="D311" s="36" t="s">
        <v>13</v>
      </c>
      <c r="E311" s="37" t="s">
        <v>156</v>
      </c>
      <c r="F311" s="36">
        <f>SUM(F312:F313)</f>
        <v>1</v>
      </c>
      <c r="G311" s="36"/>
      <c r="H311" s="36"/>
      <c r="I311" s="36"/>
      <c r="J311" s="36">
        <f t="shared" ref="J311:N311" si="57">SUM(J312:J313)</f>
        <v>0</v>
      </c>
      <c r="K311" s="36">
        <f t="shared" si="57"/>
        <v>0</v>
      </c>
      <c r="L311" s="36">
        <f t="shared" si="57"/>
        <v>0</v>
      </c>
      <c r="M311" s="36">
        <f t="shared" si="57"/>
        <v>0</v>
      </c>
      <c r="N311" s="36">
        <f t="shared" si="57"/>
        <v>0</v>
      </c>
      <c r="O311" s="40">
        <f>SUM(O312:O313)</f>
        <v>2646.24</v>
      </c>
      <c r="P311" s="88">
        <f t="shared" si="49"/>
        <v>705.66399999999999</v>
      </c>
    </row>
    <row r="312" spans="1:16" s="26" customFormat="1" hidden="1" x14ac:dyDescent="0.25">
      <c r="A312" s="19" t="s">
        <v>1</v>
      </c>
      <c r="B312" s="60" t="s">
        <v>199</v>
      </c>
      <c r="C312" s="61"/>
      <c r="D312" s="61"/>
      <c r="E312" s="62"/>
      <c r="F312" s="19"/>
      <c r="G312" s="19"/>
      <c r="H312" s="19"/>
      <c r="I312" s="19"/>
      <c r="J312" s="19"/>
      <c r="K312" s="19"/>
      <c r="L312" s="19"/>
      <c r="M312" s="19"/>
      <c r="N312" s="19"/>
      <c r="O312" s="20"/>
      <c r="P312" s="88">
        <f t="shared" si="49"/>
        <v>0</v>
      </c>
    </row>
    <row r="313" spans="1:16" s="3" customFormat="1" hidden="1" x14ac:dyDescent="0.25">
      <c r="A313" s="18" t="s">
        <v>13</v>
      </c>
      <c r="B313" s="63" t="s">
        <v>428</v>
      </c>
      <c r="C313" s="64"/>
      <c r="D313" s="64"/>
      <c r="E313" s="65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  <c r="P313" s="88">
        <f t="shared" si="49"/>
        <v>705.66399999999999</v>
      </c>
    </row>
    <row r="314" spans="1:16" s="3" customFormat="1" hidden="1" x14ac:dyDescent="0.25">
      <c r="A314" s="18"/>
      <c r="B314" s="17" t="s">
        <v>157</v>
      </c>
      <c r="C314" s="17"/>
      <c r="D314" s="18" t="s">
        <v>13</v>
      </c>
      <c r="E314" s="17" t="s">
        <v>158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  <c r="P314" s="88">
        <f t="shared" si="49"/>
        <v>0</v>
      </c>
    </row>
    <row r="315" spans="1:16" s="26" customFormat="1" hidden="1" x14ac:dyDescent="0.25">
      <c r="A315" s="36" t="s">
        <v>403</v>
      </c>
      <c r="B315" s="37" t="s">
        <v>159</v>
      </c>
      <c r="C315" s="37"/>
      <c r="D315" s="36" t="s">
        <v>13</v>
      </c>
      <c r="E315" s="37" t="s">
        <v>160</v>
      </c>
      <c r="F315" s="36">
        <f>SUM(F316:F317)</f>
        <v>1</v>
      </c>
      <c r="G315" s="36"/>
      <c r="H315" s="36"/>
      <c r="I315" s="36"/>
      <c r="J315" s="36">
        <f t="shared" ref="J315:N315" si="58">SUM(J316:J317)</f>
        <v>0</v>
      </c>
      <c r="K315" s="36">
        <f t="shared" si="58"/>
        <v>0</v>
      </c>
      <c r="L315" s="36">
        <f t="shared" si="58"/>
        <v>0</v>
      </c>
      <c r="M315" s="36">
        <f t="shared" si="58"/>
        <v>0</v>
      </c>
      <c r="N315" s="36">
        <f t="shared" si="58"/>
        <v>0</v>
      </c>
      <c r="O315" s="40">
        <f>SUM(O316:O317)</f>
        <v>2646.24</v>
      </c>
      <c r="P315" s="88">
        <f t="shared" si="49"/>
        <v>705.66399999999999</v>
      </c>
    </row>
    <row r="316" spans="1:16" s="26" customFormat="1" hidden="1" x14ac:dyDescent="0.25">
      <c r="A316" s="19" t="s">
        <v>1</v>
      </c>
      <c r="B316" s="60" t="s">
        <v>199</v>
      </c>
      <c r="C316" s="61"/>
      <c r="D316" s="61"/>
      <c r="E316" s="62"/>
      <c r="F316" s="19"/>
      <c r="G316" s="19"/>
      <c r="H316" s="19"/>
      <c r="I316" s="19"/>
      <c r="J316" s="19"/>
      <c r="K316" s="19"/>
      <c r="L316" s="19"/>
      <c r="M316" s="19"/>
      <c r="N316" s="19"/>
      <c r="O316" s="20"/>
      <c r="P316" s="88">
        <f t="shared" si="49"/>
        <v>0</v>
      </c>
    </row>
    <row r="317" spans="1:16" s="3" customFormat="1" hidden="1" x14ac:dyDescent="0.25">
      <c r="A317" s="18" t="s">
        <v>13</v>
      </c>
      <c r="B317" s="63" t="s">
        <v>434</v>
      </c>
      <c r="C317" s="64"/>
      <c r="D317" s="64"/>
      <c r="E317" s="65"/>
      <c r="F317" s="19">
        <v>1</v>
      </c>
      <c r="G317" s="19"/>
      <c r="H317" s="19"/>
      <c r="I317" s="19"/>
      <c r="J317" s="19"/>
      <c r="K317" s="19"/>
      <c r="L317" s="19"/>
      <c r="M317" s="19"/>
      <c r="N317" s="19"/>
      <c r="O317" s="28">
        <v>2646.24</v>
      </c>
      <c r="P317" s="88">
        <f t="shared" si="49"/>
        <v>705.66399999999999</v>
      </c>
    </row>
    <row r="318" spans="1:16" s="26" customFormat="1" hidden="1" x14ac:dyDescent="0.25">
      <c r="A318" s="36" t="s">
        <v>404</v>
      </c>
      <c r="B318" s="37" t="s">
        <v>459</v>
      </c>
      <c r="C318" s="37"/>
      <c r="D318" s="36" t="s">
        <v>13</v>
      </c>
      <c r="E318" s="37" t="s">
        <v>161</v>
      </c>
      <c r="F318" s="36">
        <f>SUM(F319:F322)</f>
        <v>3</v>
      </c>
      <c r="G318" s="36"/>
      <c r="H318" s="36"/>
      <c r="I318" s="36"/>
      <c r="J318" s="36">
        <f t="shared" ref="J318:N318" si="59">SUM(J319:J322)</f>
        <v>0</v>
      </c>
      <c r="K318" s="36">
        <f t="shared" si="59"/>
        <v>0</v>
      </c>
      <c r="L318" s="36">
        <f t="shared" si="59"/>
        <v>0</v>
      </c>
      <c r="M318" s="36">
        <f t="shared" si="59"/>
        <v>0</v>
      </c>
      <c r="N318" s="36">
        <f t="shared" si="59"/>
        <v>0</v>
      </c>
      <c r="O318" s="40">
        <f>SUM(O319:O322)</f>
        <v>7938.7199999999993</v>
      </c>
      <c r="P318" s="88">
        <f t="shared" si="49"/>
        <v>2116.9919999999997</v>
      </c>
    </row>
    <row r="319" spans="1:16" s="26" customFormat="1" hidden="1" x14ac:dyDescent="0.25">
      <c r="A319" s="19" t="s">
        <v>1</v>
      </c>
      <c r="B319" s="60" t="s">
        <v>199</v>
      </c>
      <c r="C319" s="61"/>
      <c r="D319" s="61"/>
      <c r="E319" s="62"/>
      <c r="F319" s="19"/>
      <c r="G319" s="19"/>
      <c r="H319" s="19"/>
      <c r="I319" s="19"/>
      <c r="J319" s="19"/>
      <c r="K319" s="19"/>
      <c r="L319" s="19"/>
      <c r="M319" s="19"/>
      <c r="N319" s="19"/>
      <c r="O319" s="20"/>
      <c r="P319" s="88">
        <f t="shared" si="49"/>
        <v>0</v>
      </c>
    </row>
    <row r="320" spans="1:16" s="3" customFormat="1" hidden="1" x14ac:dyDescent="0.25">
      <c r="A320" s="18" t="s">
        <v>13</v>
      </c>
      <c r="B320" s="63" t="s">
        <v>280</v>
      </c>
      <c r="C320" s="64"/>
      <c r="D320" s="64"/>
      <c r="E320" s="65"/>
      <c r="F320" s="19">
        <v>1</v>
      </c>
      <c r="G320" s="19"/>
      <c r="H320" s="19"/>
      <c r="I320" s="19"/>
      <c r="J320" s="19"/>
      <c r="K320" s="19"/>
      <c r="L320" s="19"/>
      <c r="M320" s="19"/>
      <c r="N320" s="19"/>
      <c r="O320" s="28">
        <v>2646.24</v>
      </c>
      <c r="P320" s="88">
        <f t="shared" si="49"/>
        <v>705.66399999999999</v>
      </c>
    </row>
    <row r="321" spans="1:16" s="3" customFormat="1" hidden="1" x14ac:dyDescent="0.25">
      <c r="A321" s="18" t="s">
        <v>13</v>
      </c>
      <c r="B321" s="63" t="s">
        <v>281</v>
      </c>
      <c r="C321" s="64"/>
      <c r="D321" s="64"/>
      <c r="E321" s="65"/>
      <c r="F321" s="19">
        <v>1</v>
      </c>
      <c r="G321" s="19"/>
      <c r="H321" s="19"/>
      <c r="I321" s="19"/>
      <c r="J321" s="19"/>
      <c r="K321" s="19"/>
      <c r="L321" s="19"/>
      <c r="M321" s="19"/>
      <c r="N321" s="19"/>
      <c r="O321" s="28">
        <v>2646.24</v>
      </c>
      <c r="P321" s="88">
        <f t="shared" si="49"/>
        <v>705.66399999999999</v>
      </c>
    </row>
    <row r="322" spans="1:16" s="3" customFormat="1" hidden="1" x14ac:dyDescent="0.25">
      <c r="A322" s="18" t="s">
        <v>13</v>
      </c>
      <c r="B322" s="63" t="s">
        <v>282</v>
      </c>
      <c r="C322" s="64"/>
      <c r="D322" s="64"/>
      <c r="E322" s="65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  <c r="P322" s="88">
        <f t="shared" si="49"/>
        <v>705.66399999999999</v>
      </c>
    </row>
    <row r="323" spans="1:16" s="26" customFormat="1" hidden="1" x14ac:dyDescent="0.25">
      <c r="A323" s="36" t="s">
        <v>405</v>
      </c>
      <c r="B323" s="37" t="s">
        <v>162</v>
      </c>
      <c r="C323" s="37"/>
      <c r="D323" s="36" t="s">
        <v>13</v>
      </c>
      <c r="E323" s="37" t="s">
        <v>413</v>
      </c>
      <c r="F323" s="36">
        <f>SUM(F324:F325)</f>
        <v>1</v>
      </c>
      <c r="G323" s="36"/>
      <c r="H323" s="36"/>
      <c r="I323" s="36"/>
      <c r="J323" s="36">
        <f t="shared" ref="J323:N323" si="60">SUM(J324:J325)</f>
        <v>0</v>
      </c>
      <c r="K323" s="36">
        <f t="shared" si="60"/>
        <v>0</v>
      </c>
      <c r="L323" s="36">
        <f t="shared" si="60"/>
        <v>0</v>
      </c>
      <c r="M323" s="36">
        <f t="shared" si="60"/>
        <v>0</v>
      </c>
      <c r="N323" s="36">
        <f t="shared" si="60"/>
        <v>0</v>
      </c>
      <c r="O323" s="40">
        <f>SUM(O324:O325)</f>
        <v>2646.24</v>
      </c>
      <c r="P323" s="88">
        <f t="shared" si="49"/>
        <v>705.66399999999999</v>
      </c>
    </row>
    <row r="324" spans="1:16" s="26" customFormat="1" hidden="1" x14ac:dyDescent="0.25">
      <c r="A324" s="19" t="s">
        <v>1</v>
      </c>
      <c r="B324" s="60" t="s">
        <v>199</v>
      </c>
      <c r="C324" s="61"/>
      <c r="D324" s="61"/>
      <c r="E324" s="62"/>
      <c r="F324" s="19"/>
      <c r="G324" s="19"/>
      <c r="H324" s="19"/>
      <c r="I324" s="19"/>
      <c r="J324" s="19"/>
      <c r="K324" s="19"/>
      <c r="L324" s="19"/>
      <c r="M324" s="19"/>
      <c r="N324" s="19"/>
      <c r="O324" s="20"/>
      <c r="P324" s="88">
        <f t="shared" si="49"/>
        <v>0</v>
      </c>
    </row>
    <row r="325" spans="1:16" s="3" customFormat="1" hidden="1" x14ac:dyDescent="0.25">
      <c r="A325" s="18" t="s">
        <v>13</v>
      </c>
      <c r="B325" s="63" t="s">
        <v>275</v>
      </c>
      <c r="C325" s="64"/>
      <c r="D325" s="64"/>
      <c r="E325" s="65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  <c r="P325" s="88">
        <f t="shared" si="49"/>
        <v>705.66399999999999</v>
      </c>
    </row>
    <row r="326" spans="1:16" s="26" customFormat="1" hidden="1" x14ac:dyDescent="0.25">
      <c r="A326" s="36" t="s">
        <v>406</v>
      </c>
      <c r="B326" s="37" t="s">
        <v>163</v>
      </c>
      <c r="C326" s="37"/>
      <c r="D326" s="36" t="s">
        <v>13</v>
      </c>
      <c r="E326" s="37" t="s">
        <v>164</v>
      </c>
      <c r="F326" s="36">
        <f>SUM(F327:F328)</f>
        <v>1</v>
      </c>
      <c r="G326" s="36"/>
      <c r="H326" s="36"/>
      <c r="I326" s="36"/>
      <c r="J326" s="36">
        <f t="shared" ref="J326:N326" si="61">SUM(J327:J328)</f>
        <v>0</v>
      </c>
      <c r="K326" s="36">
        <f t="shared" si="61"/>
        <v>0</v>
      </c>
      <c r="L326" s="36">
        <f t="shared" si="61"/>
        <v>0</v>
      </c>
      <c r="M326" s="36">
        <f t="shared" si="61"/>
        <v>0</v>
      </c>
      <c r="N326" s="36">
        <f t="shared" si="61"/>
        <v>0</v>
      </c>
      <c r="O326" s="40">
        <f>SUM(O327:O328)</f>
        <v>2646.24</v>
      </c>
      <c r="P326" s="88">
        <f t="shared" si="49"/>
        <v>705.66399999999999</v>
      </c>
    </row>
    <row r="327" spans="1:16" s="26" customFormat="1" hidden="1" x14ac:dyDescent="0.25">
      <c r="A327" s="19" t="s">
        <v>1</v>
      </c>
      <c r="B327" s="60" t="s">
        <v>199</v>
      </c>
      <c r="C327" s="61"/>
      <c r="D327" s="61"/>
      <c r="E327" s="62"/>
      <c r="F327" s="19"/>
      <c r="G327" s="19"/>
      <c r="H327" s="19"/>
      <c r="I327" s="19"/>
      <c r="J327" s="19"/>
      <c r="K327" s="19"/>
      <c r="L327" s="19"/>
      <c r="M327" s="19"/>
      <c r="N327" s="19"/>
      <c r="O327" s="20"/>
      <c r="P327" s="88">
        <f t="shared" si="49"/>
        <v>0</v>
      </c>
    </row>
    <row r="328" spans="1:16" s="3" customFormat="1" hidden="1" x14ac:dyDescent="0.25">
      <c r="A328" s="18" t="s">
        <v>13</v>
      </c>
      <c r="B328" s="63" t="s">
        <v>259</v>
      </c>
      <c r="C328" s="64"/>
      <c r="D328" s="64"/>
      <c r="E328" s="65"/>
      <c r="F328" s="19">
        <v>1</v>
      </c>
      <c r="G328" s="19"/>
      <c r="H328" s="19"/>
      <c r="I328" s="19"/>
      <c r="J328" s="19"/>
      <c r="K328" s="19"/>
      <c r="L328" s="19"/>
      <c r="M328" s="19"/>
      <c r="N328" s="19"/>
      <c r="O328" s="28">
        <v>2646.24</v>
      </c>
      <c r="P328" s="88">
        <f t="shared" si="49"/>
        <v>705.66399999999999</v>
      </c>
    </row>
    <row r="329" spans="1:16" s="26" customFormat="1" hidden="1" x14ac:dyDescent="0.25">
      <c r="A329" s="36" t="s">
        <v>407</v>
      </c>
      <c r="B329" s="37" t="s">
        <v>165</v>
      </c>
      <c r="C329" s="37"/>
      <c r="D329" s="36" t="s">
        <v>13</v>
      </c>
      <c r="E329" s="37" t="s">
        <v>460</v>
      </c>
      <c r="F329" s="36">
        <f>SUM(F330:F331)</f>
        <v>1</v>
      </c>
      <c r="G329" s="36"/>
      <c r="H329" s="36"/>
      <c r="I329" s="36"/>
      <c r="J329" s="36">
        <f t="shared" ref="J329:N329" si="62">SUM(J330:J331)</f>
        <v>0</v>
      </c>
      <c r="K329" s="36">
        <f t="shared" si="62"/>
        <v>0</v>
      </c>
      <c r="L329" s="36">
        <f t="shared" si="62"/>
        <v>0</v>
      </c>
      <c r="M329" s="36">
        <f t="shared" si="62"/>
        <v>0</v>
      </c>
      <c r="N329" s="36">
        <f t="shared" si="62"/>
        <v>0</v>
      </c>
      <c r="O329" s="40">
        <f>SUM(O330:O331)</f>
        <v>2646.24</v>
      </c>
      <c r="P329" s="88">
        <f t="shared" si="49"/>
        <v>705.66399999999999</v>
      </c>
    </row>
    <row r="330" spans="1:16" s="26" customFormat="1" hidden="1" x14ac:dyDescent="0.25">
      <c r="A330" s="19" t="s">
        <v>1</v>
      </c>
      <c r="B330" s="60" t="s">
        <v>199</v>
      </c>
      <c r="C330" s="61"/>
      <c r="D330" s="61"/>
      <c r="E330" s="62"/>
      <c r="F330" s="19"/>
      <c r="G330" s="19"/>
      <c r="H330" s="19"/>
      <c r="I330" s="19"/>
      <c r="J330" s="19"/>
      <c r="K330" s="19"/>
      <c r="L330" s="19"/>
      <c r="M330" s="19"/>
      <c r="N330" s="19"/>
      <c r="O330" s="20"/>
      <c r="P330" s="88">
        <f t="shared" si="49"/>
        <v>0</v>
      </c>
    </row>
    <row r="331" spans="1:16" s="3" customFormat="1" hidden="1" x14ac:dyDescent="0.25">
      <c r="A331" s="18" t="s">
        <v>13</v>
      </c>
      <c r="B331" s="63" t="s">
        <v>302</v>
      </c>
      <c r="C331" s="64"/>
      <c r="D331" s="64"/>
      <c r="E331" s="65"/>
      <c r="F331" s="19">
        <v>1</v>
      </c>
      <c r="G331" s="19"/>
      <c r="H331" s="19"/>
      <c r="I331" s="19"/>
      <c r="J331" s="19"/>
      <c r="K331" s="19"/>
      <c r="L331" s="19"/>
      <c r="M331" s="19"/>
      <c r="N331" s="19"/>
      <c r="O331" s="28">
        <v>2646.24</v>
      </c>
      <c r="P331" s="88">
        <f t="shared" si="49"/>
        <v>705.66399999999999</v>
      </c>
    </row>
    <row r="332" spans="1:16" s="26" customFormat="1" hidden="1" x14ac:dyDescent="0.25">
      <c r="A332" s="36" t="s">
        <v>408</v>
      </c>
      <c r="B332" s="37" t="s">
        <v>166</v>
      </c>
      <c r="C332" s="37"/>
      <c r="D332" s="36" t="s">
        <v>13</v>
      </c>
      <c r="E332" s="37" t="s">
        <v>414</v>
      </c>
      <c r="F332" s="36">
        <f>SUM(F333:F335)</f>
        <v>1</v>
      </c>
      <c r="G332" s="36"/>
      <c r="H332" s="36"/>
      <c r="I332" s="36"/>
      <c r="J332" s="36">
        <f t="shared" ref="J332:N332" si="63">SUM(J333:J335)</f>
        <v>0</v>
      </c>
      <c r="K332" s="36">
        <f t="shared" si="63"/>
        <v>0</v>
      </c>
      <c r="L332" s="36">
        <f t="shared" si="63"/>
        <v>0</v>
      </c>
      <c r="M332" s="36">
        <f t="shared" si="63"/>
        <v>0</v>
      </c>
      <c r="N332" s="36">
        <f t="shared" si="63"/>
        <v>0</v>
      </c>
      <c r="O332" s="40">
        <f>SUM(O333:O335)</f>
        <v>2646.24</v>
      </c>
      <c r="P332" s="88">
        <f t="shared" si="49"/>
        <v>705.66399999999999</v>
      </c>
    </row>
    <row r="333" spans="1:16" s="26" customFormat="1" hidden="1" x14ac:dyDescent="0.25">
      <c r="A333" s="19" t="s">
        <v>1</v>
      </c>
      <c r="B333" s="60" t="s">
        <v>199</v>
      </c>
      <c r="C333" s="61"/>
      <c r="D333" s="61"/>
      <c r="E333" s="62"/>
      <c r="F333" s="19"/>
      <c r="G333" s="19"/>
      <c r="H333" s="19"/>
      <c r="I333" s="19"/>
      <c r="J333" s="19"/>
      <c r="K333" s="19"/>
      <c r="L333" s="19"/>
      <c r="M333" s="19"/>
      <c r="N333" s="19"/>
      <c r="O333" s="20"/>
      <c r="P333" s="88">
        <f t="shared" si="49"/>
        <v>0</v>
      </c>
    </row>
    <row r="334" spans="1:16" s="3" customFormat="1" hidden="1" x14ac:dyDescent="0.25">
      <c r="A334" s="18" t="s">
        <v>13</v>
      </c>
      <c r="B334" s="63" t="s">
        <v>273</v>
      </c>
      <c r="C334" s="64"/>
      <c r="D334" s="64"/>
      <c r="E334" s="65"/>
      <c r="F334" s="19">
        <v>1</v>
      </c>
      <c r="G334" s="19"/>
      <c r="H334" s="19"/>
      <c r="I334" s="19"/>
      <c r="J334" s="19"/>
      <c r="K334" s="19"/>
      <c r="L334" s="19"/>
      <c r="M334" s="19"/>
      <c r="N334" s="19"/>
      <c r="O334" s="28">
        <v>2646.24</v>
      </c>
      <c r="P334" s="88">
        <f t="shared" si="49"/>
        <v>705.66399999999999</v>
      </c>
    </row>
    <row r="335" spans="1:16" s="3" customFormat="1" hidden="1" x14ac:dyDescent="0.25">
      <c r="A335" s="18"/>
      <c r="B335" s="17" t="s">
        <v>167</v>
      </c>
      <c r="C335" s="17"/>
      <c r="D335" s="18" t="s">
        <v>10</v>
      </c>
      <c r="E335" s="17" t="s">
        <v>168</v>
      </c>
      <c r="F335" s="19"/>
      <c r="G335" s="19"/>
      <c r="H335" s="19"/>
      <c r="I335" s="19"/>
      <c r="J335" s="19" t="s">
        <v>12</v>
      </c>
      <c r="K335" s="19" t="s">
        <v>12</v>
      </c>
      <c r="L335" s="19" t="s">
        <v>12</v>
      </c>
      <c r="M335" s="19" t="s">
        <v>12</v>
      </c>
      <c r="N335" s="19" t="s">
        <v>12</v>
      </c>
      <c r="O335" s="20"/>
      <c r="P335" s="88">
        <f t="shared" si="49"/>
        <v>0</v>
      </c>
    </row>
    <row r="336" spans="1:16" s="26" customFormat="1" hidden="1" x14ac:dyDescent="0.25">
      <c r="A336" s="36" t="s">
        <v>409</v>
      </c>
      <c r="B336" s="37" t="s">
        <v>169</v>
      </c>
      <c r="C336" s="37"/>
      <c r="D336" s="36" t="s">
        <v>13</v>
      </c>
      <c r="E336" s="37" t="s">
        <v>450</v>
      </c>
      <c r="F336" s="36">
        <f>SUM(F337:F339)</f>
        <v>1</v>
      </c>
      <c r="G336" s="36"/>
      <c r="H336" s="36"/>
      <c r="I336" s="36"/>
      <c r="J336" s="36">
        <f t="shared" ref="J336:N336" si="64">SUM(J337:J339)</f>
        <v>0</v>
      </c>
      <c r="K336" s="36">
        <f t="shared" si="64"/>
        <v>0</v>
      </c>
      <c r="L336" s="36">
        <f t="shared" si="64"/>
        <v>0</v>
      </c>
      <c r="M336" s="36">
        <f t="shared" si="64"/>
        <v>0</v>
      </c>
      <c r="N336" s="36">
        <f t="shared" si="64"/>
        <v>0</v>
      </c>
      <c r="O336" s="40">
        <f>SUM(O337:O339)</f>
        <v>2646.24</v>
      </c>
      <c r="P336" s="88">
        <f t="shared" si="49"/>
        <v>705.66399999999999</v>
      </c>
    </row>
    <row r="337" spans="1:16" s="26" customFormat="1" hidden="1" x14ac:dyDescent="0.25">
      <c r="A337" s="19" t="s">
        <v>1</v>
      </c>
      <c r="B337" s="60" t="s">
        <v>199</v>
      </c>
      <c r="C337" s="61"/>
      <c r="D337" s="61"/>
      <c r="E337" s="62"/>
      <c r="F337" s="19"/>
      <c r="G337" s="19"/>
      <c r="H337" s="19"/>
      <c r="I337" s="19"/>
      <c r="J337" s="19"/>
      <c r="K337" s="19"/>
      <c r="L337" s="19"/>
      <c r="M337" s="19"/>
      <c r="N337" s="19"/>
      <c r="O337" s="20"/>
      <c r="P337" s="88">
        <f t="shared" si="49"/>
        <v>0</v>
      </c>
    </row>
    <row r="338" spans="1:16" s="3" customFormat="1" hidden="1" x14ac:dyDescent="0.25">
      <c r="A338" s="18" t="s">
        <v>13</v>
      </c>
      <c r="B338" s="63" t="s">
        <v>239</v>
      </c>
      <c r="C338" s="64"/>
      <c r="D338" s="64"/>
      <c r="E338" s="65"/>
      <c r="F338" s="19">
        <v>1</v>
      </c>
      <c r="G338" s="19"/>
      <c r="H338" s="19"/>
      <c r="I338" s="19"/>
      <c r="J338" s="19"/>
      <c r="K338" s="19"/>
      <c r="L338" s="19"/>
      <c r="M338" s="19"/>
      <c r="N338" s="19"/>
      <c r="O338" s="28">
        <v>2646.24</v>
      </c>
      <c r="P338" s="88">
        <f t="shared" si="49"/>
        <v>705.66399999999999</v>
      </c>
    </row>
    <row r="339" spans="1:16" s="3" customFormat="1" hidden="1" x14ac:dyDescent="0.25">
      <c r="A339" s="18"/>
      <c r="B339" s="17" t="s">
        <v>170</v>
      </c>
      <c r="C339" s="17"/>
      <c r="D339" s="18" t="s">
        <v>13</v>
      </c>
      <c r="E339" s="17" t="s">
        <v>171</v>
      </c>
      <c r="F339" s="19"/>
      <c r="G339" s="19"/>
      <c r="H339" s="19"/>
      <c r="I339" s="19"/>
      <c r="J339" s="19" t="s">
        <v>12</v>
      </c>
      <c r="K339" s="19" t="s">
        <v>12</v>
      </c>
      <c r="L339" s="19" t="s">
        <v>12</v>
      </c>
      <c r="M339" s="19" t="s">
        <v>12</v>
      </c>
      <c r="N339" s="19" t="s">
        <v>12</v>
      </c>
      <c r="O339" s="20"/>
      <c r="P339" s="88">
        <f t="shared" si="49"/>
        <v>0</v>
      </c>
    </row>
    <row r="340" spans="1:16" s="26" customFormat="1" hidden="1" x14ac:dyDescent="0.25">
      <c r="A340" s="36" t="s">
        <v>410</v>
      </c>
      <c r="B340" s="37" t="s">
        <v>172</v>
      </c>
      <c r="C340" s="37"/>
      <c r="D340" s="36" t="s">
        <v>13</v>
      </c>
      <c r="E340" s="37" t="s">
        <v>173</v>
      </c>
      <c r="F340" s="36">
        <f>SUM(F341:F342)</f>
        <v>1</v>
      </c>
      <c r="G340" s="36"/>
      <c r="H340" s="36"/>
      <c r="I340" s="36"/>
      <c r="J340" s="36">
        <f t="shared" ref="J340:N340" si="65">SUM(J341:J342)</f>
        <v>0</v>
      </c>
      <c r="K340" s="36">
        <f t="shared" si="65"/>
        <v>0</v>
      </c>
      <c r="L340" s="36">
        <f t="shared" si="65"/>
        <v>0</v>
      </c>
      <c r="M340" s="36">
        <f t="shared" si="65"/>
        <v>0</v>
      </c>
      <c r="N340" s="36">
        <f t="shared" si="65"/>
        <v>0</v>
      </c>
      <c r="O340" s="40">
        <f>SUM(O341:O342)</f>
        <v>2646.24</v>
      </c>
      <c r="P340" s="88">
        <f t="shared" si="49"/>
        <v>705.66399999999999</v>
      </c>
    </row>
    <row r="341" spans="1:16" s="26" customFormat="1" hidden="1" x14ac:dyDescent="0.25">
      <c r="A341" s="19" t="s">
        <v>1</v>
      </c>
      <c r="B341" s="60" t="s">
        <v>199</v>
      </c>
      <c r="C341" s="61"/>
      <c r="D341" s="61"/>
      <c r="E341" s="62"/>
      <c r="F341" s="19"/>
      <c r="G341" s="19"/>
      <c r="H341" s="19"/>
      <c r="I341" s="19"/>
      <c r="J341" s="19"/>
      <c r="K341" s="19"/>
      <c r="L341" s="19"/>
      <c r="M341" s="19"/>
      <c r="N341" s="19"/>
      <c r="O341" s="20"/>
      <c r="P341" s="88">
        <f t="shared" si="49"/>
        <v>0</v>
      </c>
    </row>
    <row r="342" spans="1:16" s="3" customFormat="1" hidden="1" x14ac:dyDescent="0.25">
      <c r="A342" s="18" t="s">
        <v>13</v>
      </c>
      <c r="B342" s="63" t="s">
        <v>262</v>
      </c>
      <c r="C342" s="64"/>
      <c r="D342" s="64"/>
      <c r="E342" s="65"/>
      <c r="F342" s="19">
        <v>1</v>
      </c>
      <c r="G342" s="19"/>
      <c r="H342" s="19"/>
      <c r="I342" s="19"/>
      <c r="J342" s="19"/>
      <c r="K342" s="19"/>
      <c r="L342" s="19"/>
      <c r="M342" s="19"/>
      <c r="N342" s="19"/>
      <c r="O342" s="28">
        <v>2646.24</v>
      </c>
      <c r="P342" s="88">
        <f t="shared" si="49"/>
        <v>705.66399999999999</v>
      </c>
    </row>
    <row r="343" spans="1:16" s="26" customFormat="1" hidden="1" x14ac:dyDescent="0.25">
      <c r="A343" s="36" t="s">
        <v>411</v>
      </c>
      <c r="B343" s="37" t="s">
        <v>174</v>
      </c>
      <c r="C343" s="37"/>
      <c r="D343" s="36" t="s">
        <v>13</v>
      </c>
      <c r="E343" s="37" t="s">
        <v>175</v>
      </c>
      <c r="F343" s="36">
        <f>SUM(F344:F345)</f>
        <v>1</v>
      </c>
      <c r="G343" s="36"/>
      <c r="H343" s="36"/>
      <c r="I343" s="36"/>
      <c r="J343" s="36">
        <f t="shared" ref="J343:N343" si="66">SUM(J344:J345)</f>
        <v>0</v>
      </c>
      <c r="K343" s="36">
        <f t="shared" si="66"/>
        <v>0</v>
      </c>
      <c r="L343" s="36">
        <f t="shared" si="66"/>
        <v>0</v>
      </c>
      <c r="M343" s="36">
        <f t="shared" si="66"/>
        <v>0</v>
      </c>
      <c r="N343" s="36">
        <f t="shared" si="66"/>
        <v>0</v>
      </c>
      <c r="O343" s="40">
        <f>SUM(O344:O345)</f>
        <v>2646.24</v>
      </c>
      <c r="P343" s="88">
        <f t="shared" si="49"/>
        <v>705.66399999999999</v>
      </c>
    </row>
    <row r="344" spans="1:16" s="26" customFormat="1" hidden="1" x14ac:dyDescent="0.25">
      <c r="A344" s="19" t="s">
        <v>1</v>
      </c>
      <c r="B344" s="60" t="s">
        <v>199</v>
      </c>
      <c r="C344" s="61"/>
      <c r="D344" s="61"/>
      <c r="E344" s="62"/>
      <c r="F344" s="19"/>
      <c r="G344" s="19"/>
      <c r="H344" s="19"/>
      <c r="I344" s="19"/>
      <c r="J344" s="19"/>
      <c r="K344" s="19"/>
      <c r="L344" s="19"/>
      <c r="M344" s="19"/>
      <c r="N344" s="19"/>
      <c r="O344" s="20"/>
      <c r="P344" s="88">
        <f t="shared" si="49"/>
        <v>0</v>
      </c>
    </row>
    <row r="345" spans="1:16" s="3" customFormat="1" hidden="1" x14ac:dyDescent="0.25">
      <c r="A345" s="18" t="s">
        <v>13</v>
      </c>
      <c r="B345" s="63" t="s">
        <v>283</v>
      </c>
      <c r="C345" s="64"/>
      <c r="D345" s="64"/>
      <c r="E345" s="65"/>
      <c r="F345" s="19">
        <v>1</v>
      </c>
      <c r="G345" s="19"/>
      <c r="H345" s="19"/>
      <c r="I345" s="19"/>
      <c r="J345" s="19"/>
      <c r="K345" s="19"/>
      <c r="L345" s="19"/>
      <c r="M345" s="19"/>
      <c r="N345" s="19"/>
      <c r="O345" s="28">
        <v>2646.24</v>
      </c>
      <c r="P345" s="88">
        <f t="shared" si="49"/>
        <v>705.66399999999999</v>
      </c>
    </row>
    <row r="346" spans="1:16" s="26" customFormat="1" hidden="1" x14ac:dyDescent="0.25">
      <c r="A346" s="36" t="s">
        <v>412</v>
      </c>
      <c r="B346" s="37" t="s">
        <v>176</v>
      </c>
      <c r="C346" s="37"/>
      <c r="D346" s="36" t="s">
        <v>13</v>
      </c>
      <c r="E346" s="37" t="s">
        <v>177</v>
      </c>
      <c r="F346" s="36">
        <f>SUM(F347:F348)</f>
        <v>1</v>
      </c>
      <c r="G346" s="36"/>
      <c r="H346" s="36"/>
      <c r="I346" s="36"/>
      <c r="J346" s="36">
        <f t="shared" ref="J346:N346" si="67">SUM(J347:J348)</f>
        <v>0</v>
      </c>
      <c r="K346" s="36">
        <f t="shared" si="67"/>
        <v>0</v>
      </c>
      <c r="L346" s="36">
        <f t="shared" si="67"/>
        <v>0</v>
      </c>
      <c r="M346" s="36">
        <f t="shared" si="67"/>
        <v>0</v>
      </c>
      <c r="N346" s="36">
        <f t="shared" si="67"/>
        <v>0</v>
      </c>
      <c r="O346" s="40">
        <f>SUM(O347:O348)</f>
        <v>2646.24</v>
      </c>
      <c r="P346" s="88">
        <f t="shared" si="49"/>
        <v>705.66399999999999</v>
      </c>
    </row>
    <row r="347" spans="1:16" s="26" customFormat="1" hidden="1" x14ac:dyDescent="0.25">
      <c r="A347" s="19" t="s">
        <v>1</v>
      </c>
      <c r="B347" s="60" t="s">
        <v>199</v>
      </c>
      <c r="C347" s="61"/>
      <c r="D347" s="61"/>
      <c r="E347" s="62"/>
      <c r="F347" s="19"/>
      <c r="G347" s="19"/>
      <c r="H347" s="19"/>
      <c r="I347" s="19"/>
      <c r="J347" s="19"/>
      <c r="K347" s="19"/>
      <c r="L347" s="19"/>
      <c r="M347" s="19"/>
      <c r="N347" s="19"/>
      <c r="O347" s="20"/>
      <c r="P347" s="88">
        <f t="shared" si="49"/>
        <v>0</v>
      </c>
    </row>
    <row r="348" spans="1:16" s="3" customFormat="1" hidden="1" x14ac:dyDescent="0.25">
      <c r="A348" s="18" t="s">
        <v>13</v>
      </c>
      <c r="B348" s="63" t="s">
        <v>436</v>
      </c>
      <c r="C348" s="64"/>
      <c r="D348" s="64"/>
      <c r="E348" s="65"/>
      <c r="F348" s="19">
        <v>1</v>
      </c>
      <c r="G348" s="19"/>
      <c r="H348" s="19"/>
      <c r="I348" s="19"/>
      <c r="J348" s="19"/>
      <c r="K348" s="19"/>
      <c r="L348" s="19"/>
      <c r="M348" s="19"/>
      <c r="N348" s="19"/>
      <c r="O348" s="28">
        <v>2646.24</v>
      </c>
      <c r="P348" s="88">
        <f t="shared" si="49"/>
        <v>705.66399999999999</v>
      </c>
    </row>
    <row r="349" spans="1:16" hidden="1" x14ac:dyDescent="0.25">
      <c r="A349" s="11"/>
      <c r="B349" s="10"/>
      <c r="C349" s="10"/>
      <c r="D349" s="11"/>
      <c r="E349" s="12" t="s">
        <v>27</v>
      </c>
      <c r="F349" s="13">
        <f>F346+F343+F340+F336+F332+F329+F326+F323+F318+F315+F311+F306+F303+F300+F297+F294+F291</f>
        <v>19</v>
      </c>
      <c r="G349" s="13"/>
      <c r="H349" s="13"/>
      <c r="I349" s="13"/>
      <c r="J349" s="13">
        <f t="shared" ref="J349:N349" si="68">J346+J343+J340+J336+J332+J329+J326+J323+J318+J315+J311+J306+J303+J300+J297+J294+J291</f>
        <v>0</v>
      </c>
      <c r="K349" s="13">
        <f t="shared" si="68"/>
        <v>0</v>
      </c>
      <c r="L349" s="13">
        <f t="shared" si="68"/>
        <v>0</v>
      </c>
      <c r="M349" s="13">
        <f t="shared" si="68"/>
        <v>0</v>
      </c>
      <c r="N349" s="13">
        <f t="shared" si="68"/>
        <v>0</v>
      </c>
      <c r="O349" s="30">
        <f>O346+O343+O340+O336+O332+O329+O326+O323+O318+O315+O311+O306+O303+O300+O297+O294+O291</f>
        <v>50278.559999999983</v>
      </c>
      <c r="P349" s="88">
        <f t="shared" si="49"/>
        <v>13407.615999999996</v>
      </c>
    </row>
    <row r="350" spans="1:16" s="3" customFormat="1" hidden="1" x14ac:dyDescent="0.25">
      <c r="A350" s="21"/>
      <c r="B350" s="27"/>
      <c r="C350" s="27"/>
      <c r="D350" s="21"/>
      <c r="E350" s="22"/>
      <c r="F350" s="23"/>
      <c r="G350" s="23"/>
      <c r="H350" s="23"/>
      <c r="I350" s="23"/>
      <c r="J350" s="23"/>
      <c r="K350" s="23"/>
      <c r="L350" s="23"/>
      <c r="M350" s="23"/>
      <c r="N350" s="23"/>
      <c r="O350" s="31"/>
      <c r="P350" s="88">
        <f t="shared" ref="P350:P403" si="69">O350/30*8</f>
        <v>0</v>
      </c>
    </row>
    <row r="351" spans="1:16" hidden="1" x14ac:dyDescent="0.25">
      <c r="A351" s="76" t="s">
        <v>178</v>
      </c>
      <c r="B351" s="76"/>
      <c r="C351" s="76"/>
      <c r="D351" s="76"/>
      <c r="E351" s="76"/>
      <c r="F351" s="76"/>
      <c r="G351" s="76"/>
      <c r="H351" s="76"/>
      <c r="I351" s="76"/>
      <c r="J351" s="76"/>
      <c r="K351" s="76"/>
      <c r="L351" s="76"/>
      <c r="M351" s="76"/>
      <c r="N351" s="76"/>
      <c r="O351" s="77"/>
      <c r="P351" s="88">
        <f t="shared" si="69"/>
        <v>0</v>
      </c>
    </row>
    <row r="352" spans="1:16" s="26" customFormat="1" hidden="1" x14ac:dyDescent="0.25">
      <c r="A352" s="36" t="s">
        <v>391</v>
      </c>
      <c r="B352" s="37" t="s">
        <v>9</v>
      </c>
      <c r="C352" s="37"/>
      <c r="D352" s="36" t="s">
        <v>10</v>
      </c>
      <c r="E352" s="37" t="s">
        <v>179</v>
      </c>
      <c r="F352" s="36">
        <f t="shared" ref="F352:O352" si="70">SUM(F353:F357)</f>
        <v>4</v>
      </c>
      <c r="G352" s="36"/>
      <c r="H352" s="36"/>
      <c r="I352" s="36"/>
      <c r="J352" s="36">
        <f t="shared" si="70"/>
        <v>0</v>
      </c>
      <c r="K352" s="36">
        <f t="shared" si="70"/>
        <v>0</v>
      </c>
      <c r="L352" s="36">
        <f t="shared" si="70"/>
        <v>0</v>
      </c>
      <c r="M352" s="36">
        <f t="shared" si="70"/>
        <v>0</v>
      </c>
      <c r="N352" s="36">
        <f t="shared" si="70"/>
        <v>0</v>
      </c>
      <c r="O352" s="40">
        <f t="shared" si="70"/>
        <v>10402.36</v>
      </c>
      <c r="P352" s="88">
        <f t="shared" si="69"/>
        <v>2773.9626666666668</v>
      </c>
    </row>
    <row r="353" spans="1:16" s="3" customFormat="1" hidden="1" x14ac:dyDescent="0.25">
      <c r="A353" s="19" t="s">
        <v>1</v>
      </c>
      <c r="B353" s="60" t="s">
        <v>199</v>
      </c>
      <c r="C353" s="61"/>
      <c r="D353" s="61"/>
      <c r="E353" s="62"/>
      <c r="F353" s="19"/>
      <c r="G353" s="19"/>
      <c r="H353" s="19"/>
      <c r="I353" s="19"/>
      <c r="J353" s="19"/>
      <c r="K353" s="19"/>
      <c r="L353" s="19"/>
      <c r="M353" s="19"/>
      <c r="N353" s="19"/>
      <c r="O353" s="20"/>
      <c r="P353" s="88">
        <f t="shared" si="69"/>
        <v>0</v>
      </c>
    </row>
    <row r="354" spans="1:16" s="3" customFormat="1" hidden="1" x14ac:dyDescent="0.25">
      <c r="A354" s="18" t="s">
        <v>10</v>
      </c>
      <c r="B354" s="63" t="s">
        <v>288</v>
      </c>
      <c r="C354" s="64"/>
      <c r="D354" s="64"/>
      <c r="E354" s="65"/>
      <c r="F354" s="19">
        <v>1</v>
      </c>
      <c r="G354" s="19"/>
      <c r="H354" s="19"/>
      <c r="I354" s="19"/>
      <c r="J354" s="19"/>
      <c r="K354" s="19"/>
      <c r="L354" s="19"/>
      <c r="M354" s="19"/>
      <c r="N354" s="19"/>
      <c r="O354" s="28">
        <v>2600.59</v>
      </c>
      <c r="P354" s="88">
        <f t="shared" si="69"/>
        <v>693.4906666666667</v>
      </c>
    </row>
    <row r="355" spans="1:16" s="3" customFormat="1" hidden="1" x14ac:dyDescent="0.25">
      <c r="A355" s="18" t="s">
        <v>10</v>
      </c>
      <c r="B355" s="63" t="s">
        <v>289</v>
      </c>
      <c r="C355" s="64"/>
      <c r="D355" s="64"/>
      <c r="E355" s="65"/>
      <c r="F355" s="19">
        <v>1</v>
      </c>
      <c r="G355" s="19"/>
      <c r="H355" s="19"/>
      <c r="I355" s="19"/>
      <c r="J355" s="19"/>
      <c r="K355" s="19"/>
      <c r="L355" s="19"/>
      <c r="M355" s="19"/>
      <c r="N355" s="19"/>
      <c r="O355" s="28">
        <v>2600.59</v>
      </c>
      <c r="P355" s="88">
        <f t="shared" si="69"/>
        <v>693.4906666666667</v>
      </c>
    </row>
    <row r="356" spans="1:16" s="3" customFormat="1" hidden="1" x14ac:dyDescent="0.25">
      <c r="A356" s="18" t="s">
        <v>10</v>
      </c>
      <c r="B356" s="63" t="s">
        <v>290</v>
      </c>
      <c r="C356" s="64"/>
      <c r="D356" s="64"/>
      <c r="E356" s="65"/>
      <c r="F356" s="19">
        <v>1</v>
      </c>
      <c r="G356" s="19"/>
      <c r="H356" s="19"/>
      <c r="I356" s="19"/>
      <c r="J356" s="19"/>
      <c r="K356" s="19"/>
      <c r="L356" s="19"/>
      <c r="M356" s="19"/>
      <c r="N356" s="19"/>
      <c r="O356" s="28">
        <v>2600.59</v>
      </c>
      <c r="P356" s="88">
        <f t="shared" si="69"/>
        <v>693.4906666666667</v>
      </c>
    </row>
    <row r="357" spans="1:16" s="3" customFormat="1" hidden="1" x14ac:dyDescent="0.25">
      <c r="A357" s="18" t="s">
        <v>10</v>
      </c>
      <c r="B357" s="63" t="s">
        <v>291</v>
      </c>
      <c r="C357" s="64"/>
      <c r="D357" s="64"/>
      <c r="E357" s="65"/>
      <c r="F357" s="19">
        <v>1</v>
      </c>
      <c r="G357" s="19"/>
      <c r="H357" s="19"/>
      <c r="I357" s="19"/>
      <c r="J357" s="19"/>
      <c r="K357" s="19"/>
      <c r="L357" s="19"/>
      <c r="M357" s="19"/>
      <c r="N357" s="19"/>
      <c r="O357" s="28">
        <v>2600.59</v>
      </c>
      <c r="P357" s="88">
        <f t="shared" si="69"/>
        <v>693.4906666666667</v>
      </c>
    </row>
    <row r="358" spans="1:16" hidden="1" x14ac:dyDescent="0.25">
      <c r="A358" s="11"/>
      <c r="B358" s="10"/>
      <c r="C358" s="10"/>
      <c r="D358" s="11"/>
      <c r="E358" s="12" t="s">
        <v>27</v>
      </c>
      <c r="F358" s="13">
        <f t="shared" ref="F358:O358" si="71">SUM(F352:F352)</f>
        <v>4</v>
      </c>
      <c r="G358" s="13"/>
      <c r="H358" s="13"/>
      <c r="I358" s="13"/>
      <c r="J358" s="13">
        <f t="shared" si="71"/>
        <v>0</v>
      </c>
      <c r="K358" s="13">
        <f t="shared" si="71"/>
        <v>0</v>
      </c>
      <c r="L358" s="13">
        <f t="shared" si="71"/>
        <v>0</v>
      </c>
      <c r="M358" s="13">
        <f t="shared" si="71"/>
        <v>0</v>
      </c>
      <c r="N358" s="13">
        <f t="shared" si="71"/>
        <v>0</v>
      </c>
      <c r="O358" s="30">
        <f t="shared" si="71"/>
        <v>10402.36</v>
      </c>
      <c r="P358" s="88">
        <f t="shared" si="69"/>
        <v>2773.9626666666668</v>
      </c>
    </row>
    <row r="359" spans="1:16" s="3" customFormat="1" hidden="1" x14ac:dyDescent="0.25">
      <c r="A359" s="21"/>
      <c r="B359" s="27"/>
      <c r="C359" s="27"/>
      <c r="D359" s="21"/>
      <c r="E359" s="22"/>
      <c r="F359" s="23"/>
      <c r="G359" s="23"/>
      <c r="H359" s="23"/>
      <c r="I359" s="23"/>
      <c r="J359" s="23"/>
      <c r="K359" s="23"/>
      <c r="L359" s="23"/>
      <c r="M359" s="23"/>
      <c r="N359" s="23"/>
      <c r="O359" s="31"/>
      <c r="P359" s="88">
        <f t="shared" si="69"/>
        <v>0</v>
      </c>
    </row>
    <row r="360" spans="1:16" hidden="1" x14ac:dyDescent="0.25">
      <c r="A360" s="76" t="s">
        <v>180</v>
      </c>
      <c r="B360" s="76"/>
      <c r="C360" s="76"/>
      <c r="D360" s="76"/>
      <c r="E360" s="76"/>
      <c r="F360" s="76"/>
      <c r="G360" s="76"/>
      <c r="H360" s="76"/>
      <c r="I360" s="76"/>
      <c r="J360" s="76"/>
      <c r="K360" s="76"/>
      <c r="L360" s="76"/>
      <c r="M360" s="76"/>
      <c r="N360" s="76"/>
      <c r="O360" s="77"/>
      <c r="P360" s="88">
        <f t="shared" si="69"/>
        <v>0</v>
      </c>
    </row>
    <row r="361" spans="1:16" s="26" customFormat="1" hidden="1" x14ac:dyDescent="0.25">
      <c r="A361" s="36" t="s">
        <v>392</v>
      </c>
      <c r="B361" s="37" t="s">
        <v>180</v>
      </c>
      <c r="C361" s="37"/>
      <c r="D361" s="36" t="s">
        <v>10</v>
      </c>
      <c r="E361" s="37" t="s">
        <v>181</v>
      </c>
      <c r="F361" s="36">
        <f>SUM(F362:F365)</f>
        <v>3</v>
      </c>
      <c r="G361" s="36"/>
      <c r="H361" s="36"/>
      <c r="I361" s="36"/>
      <c r="J361" s="36">
        <f t="shared" ref="J361:N361" si="72">SUM(J362:J365)</f>
        <v>0</v>
      </c>
      <c r="K361" s="36">
        <f t="shared" si="72"/>
        <v>0</v>
      </c>
      <c r="L361" s="36">
        <f t="shared" si="72"/>
        <v>0</v>
      </c>
      <c r="M361" s="36">
        <f t="shared" si="72"/>
        <v>0</v>
      </c>
      <c r="N361" s="36">
        <f t="shared" si="72"/>
        <v>0</v>
      </c>
      <c r="O361" s="40">
        <f>SUM(O362:O365)</f>
        <v>7801.77</v>
      </c>
      <c r="P361" s="88">
        <f t="shared" si="69"/>
        <v>2080.4720000000002</v>
      </c>
    </row>
    <row r="362" spans="1:16" s="3" customFormat="1" hidden="1" x14ac:dyDescent="0.25">
      <c r="A362" s="19" t="s">
        <v>1</v>
      </c>
      <c r="B362" s="60" t="s">
        <v>199</v>
      </c>
      <c r="C362" s="61"/>
      <c r="D362" s="61"/>
      <c r="E362" s="62"/>
      <c r="F362" s="19"/>
      <c r="G362" s="19"/>
      <c r="H362" s="19"/>
      <c r="I362" s="19"/>
      <c r="J362" s="19"/>
      <c r="K362" s="19"/>
      <c r="L362" s="19"/>
      <c r="M362" s="19"/>
      <c r="N362" s="19"/>
      <c r="O362" s="20"/>
      <c r="P362" s="88">
        <f t="shared" si="69"/>
        <v>0</v>
      </c>
    </row>
    <row r="363" spans="1:16" s="3" customFormat="1" hidden="1" x14ac:dyDescent="0.25">
      <c r="A363" s="18" t="s">
        <v>10</v>
      </c>
      <c r="B363" s="63" t="s">
        <v>429</v>
      </c>
      <c r="C363" s="64"/>
      <c r="D363" s="64"/>
      <c r="E363" s="65"/>
      <c r="F363" s="19">
        <v>1</v>
      </c>
      <c r="G363" s="19"/>
      <c r="H363" s="19"/>
      <c r="I363" s="19"/>
      <c r="J363" s="19"/>
      <c r="K363" s="19"/>
      <c r="L363" s="19"/>
      <c r="M363" s="19"/>
      <c r="N363" s="19"/>
      <c r="O363" s="28">
        <v>2600.59</v>
      </c>
      <c r="P363" s="88">
        <f t="shared" si="69"/>
        <v>693.4906666666667</v>
      </c>
    </row>
    <row r="364" spans="1:16" s="3" customFormat="1" hidden="1" x14ac:dyDescent="0.25">
      <c r="A364" s="18" t="s">
        <v>10</v>
      </c>
      <c r="B364" s="63" t="s">
        <v>430</v>
      </c>
      <c r="C364" s="64"/>
      <c r="D364" s="64"/>
      <c r="E364" s="65"/>
      <c r="F364" s="19">
        <v>1</v>
      </c>
      <c r="G364" s="19"/>
      <c r="H364" s="19"/>
      <c r="I364" s="19"/>
      <c r="J364" s="19"/>
      <c r="K364" s="19"/>
      <c r="L364" s="19"/>
      <c r="M364" s="19"/>
      <c r="N364" s="19"/>
      <c r="O364" s="28">
        <v>2600.59</v>
      </c>
      <c r="P364" s="88">
        <f t="shared" si="69"/>
        <v>693.4906666666667</v>
      </c>
    </row>
    <row r="365" spans="1:16" s="3" customFormat="1" hidden="1" x14ac:dyDescent="0.25">
      <c r="A365" s="18" t="s">
        <v>10</v>
      </c>
      <c r="B365" s="73" t="s">
        <v>431</v>
      </c>
      <c r="C365" s="74"/>
      <c r="D365" s="74"/>
      <c r="E365" s="75"/>
      <c r="F365" s="19">
        <v>1</v>
      </c>
      <c r="G365" s="19"/>
      <c r="H365" s="19"/>
      <c r="I365" s="19"/>
      <c r="J365" s="19"/>
      <c r="K365" s="19"/>
      <c r="L365" s="19"/>
      <c r="M365" s="19"/>
      <c r="N365" s="19"/>
      <c r="O365" s="28">
        <v>2600.59</v>
      </c>
      <c r="P365" s="88">
        <f t="shared" si="69"/>
        <v>693.4906666666667</v>
      </c>
    </row>
    <row r="366" spans="1:16" hidden="1" x14ac:dyDescent="0.25">
      <c r="A366" s="11"/>
      <c r="B366" s="10"/>
      <c r="C366" s="10"/>
      <c r="D366" s="11"/>
      <c r="E366" s="12" t="s">
        <v>27</v>
      </c>
      <c r="F366" s="13">
        <f>SUM(F361:F361)</f>
        <v>3</v>
      </c>
      <c r="G366" s="13"/>
      <c r="H366" s="13"/>
      <c r="I366" s="13"/>
      <c r="J366" s="13">
        <f t="shared" ref="J366:N366" si="73">SUM(J361:J361)</f>
        <v>0</v>
      </c>
      <c r="K366" s="13">
        <f t="shared" si="73"/>
        <v>0</v>
      </c>
      <c r="L366" s="13">
        <f t="shared" si="73"/>
        <v>0</v>
      </c>
      <c r="M366" s="13">
        <f t="shared" si="73"/>
        <v>0</v>
      </c>
      <c r="N366" s="13">
        <f t="shared" si="73"/>
        <v>0</v>
      </c>
      <c r="O366" s="30">
        <f>SUM(O361:O361)</f>
        <v>7801.77</v>
      </c>
      <c r="P366" s="88">
        <f t="shared" si="69"/>
        <v>2080.4720000000002</v>
      </c>
    </row>
    <row r="367" spans="1:16" s="3" customFormat="1" hidden="1" x14ac:dyDescent="0.25">
      <c r="A367" s="21"/>
      <c r="B367" s="27"/>
      <c r="C367" s="27"/>
      <c r="D367" s="21"/>
      <c r="E367" s="22"/>
      <c r="F367" s="23"/>
      <c r="G367" s="23"/>
      <c r="H367" s="23"/>
      <c r="I367" s="23"/>
      <c r="J367" s="23"/>
      <c r="K367" s="23"/>
      <c r="L367" s="23"/>
      <c r="M367" s="23"/>
      <c r="N367" s="23"/>
      <c r="O367" s="31"/>
      <c r="P367" s="88">
        <f t="shared" si="69"/>
        <v>0</v>
      </c>
    </row>
    <row r="368" spans="1:16" hidden="1" x14ac:dyDescent="0.25">
      <c r="A368" s="76" t="s">
        <v>182</v>
      </c>
      <c r="B368" s="76"/>
      <c r="C368" s="76"/>
      <c r="D368" s="76"/>
      <c r="E368" s="76"/>
      <c r="F368" s="76"/>
      <c r="G368" s="76"/>
      <c r="H368" s="76"/>
      <c r="I368" s="76"/>
      <c r="J368" s="76"/>
      <c r="K368" s="76"/>
      <c r="L368" s="76"/>
      <c r="M368" s="76"/>
      <c r="N368" s="76"/>
      <c r="O368" s="77"/>
      <c r="P368" s="88">
        <f t="shared" si="69"/>
        <v>0</v>
      </c>
    </row>
    <row r="369" spans="1:16" hidden="1" x14ac:dyDescent="0.25">
      <c r="A369" s="8"/>
      <c r="B369" s="7" t="s">
        <v>9</v>
      </c>
      <c r="C369" s="7"/>
      <c r="D369" s="8" t="s">
        <v>10</v>
      </c>
      <c r="E369" s="7" t="s">
        <v>183</v>
      </c>
      <c r="F369" s="9" t="s">
        <v>12</v>
      </c>
      <c r="G369" s="9"/>
      <c r="H369" s="9"/>
      <c r="I369" s="9"/>
      <c r="J369" s="9" t="s">
        <v>12</v>
      </c>
      <c r="K369" s="9" t="s">
        <v>12</v>
      </c>
      <c r="L369" s="9" t="s">
        <v>12</v>
      </c>
      <c r="M369" s="9" t="s">
        <v>12</v>
      </c>
      <c r="N369" s="9" t="s">
        <v>12</v>
      </c>
      <c r="O369" s="14">
        <v>198.27</v>
      </c>
      <c r="P369" s="88">
        <f t="shared" si="69"/>
        <v>52.872</v>
      </c>
    </row>
    <row r="370" spans="1:16" hidden="1" x14ac:dyDescent="0.25">
      <c r="A370" s="11"/>
      <c r="B370" s="10"/>
      <c r="C370" s="10"/>
      <c r="D370" s="11"/>
      <c r="E370" s="12" t="s">
        <v>27</v>
      </c>
      <c r="F370" s="13">
        <f>SUM(F369:F369)</f>
        <v>0</v>
      </c>
      <c r="G370" s="13"/>
      <c r="H370" s="13"/>
      <c r="I370" s="13"/>
      <c r="J370" s="13">
        <f t="shared" ref="J370:N370" si="74">SUM(J369:J369)</f>
        <v>0</v>
      </c>
      <c r="K370" s="13">
        <f t="shared" si="74"/>
        <v>0</v>
      </c>
      <c r="L370" s="13">
        <f t="shared" si="74"/>
        <v>0</v>
      </c>
      <c r="M370" s="13">
        <f t="shared" si="74"/>
        <v>0</v>
      </c>
      <c r="N370" s="13">
        <f t="shared" si="74"/>
        <v>0</v>
      </c>
      <c r="O370" s="13">
        <v>0</v>
      </c>
      <c r="P370" s="88">
        <f t="shared" si="69"/>
        <v>0</v>
      </c>
    </row>
    <row r="371" spans="1:16" s="3" customFormat="1" hidden="1" x14ac:dyDescent="0.25">
      <c r="A371" s="21"/>
      <c r="B371" s="27"/>
      <c r="C371" s="27"/>
      <c r="D371" s="21"/>
      <c r="E371" s="22"/>
      <c r="F371" s="23"/>
      <c r="G371" s="23"/>
      <c r="H371" s="23"/>
      <c r="I371" s="23"/>
      <c r="J371" s="23"/>
      <c r="K371" s="23"/>
      <c r="L371" s="23"/>
      <c r="M371" s="23"/>
      <c r="N371" s="23"/>
      <c r="O371" s="31"/>
      <c r="P371" s="88">
        <f t="shared" si="69"/>
        <v>0</v>
      </c>
    </row>
    <row r="372" spans="1:16" s="3" customFormat="1" hidden="1" x14ac:dyDescent="0.25">
      <c r="A372" s="76" t="s">
        <v>188</v>
      </c>
      <c r="B372" s="76"/>
      <c r="C372" s="76"/>
      <c r="D372" s="76"/>
      <c r="E372" s="76"/>
      <c r="F372" s="76"/>
      <c r="G372" s="76"/>
      <c r="H372" s="76"/>
      <c r="I372" s="76"/>
      <c r="J372" s="76"/>
      <c r="K372" s="76"/>
      <c r="L372" s="76"/>
      <c r="M372" s="76"/>
      <c r="N372" s="76"/>
      <c r="O372" s="77"/>
      <c r="P372" s="88">
        <f t="shared" si="69"/>
        <v>0</v>
      </c>
    </row>
    <row r="373" spans="1:16" s="26" customFormat="1" hidden="1" x14ac:dyDescent="0.25">
      <c r="A373" s="36" t="s">
        <v>393</v>
      </c>
      <c r="B373" s="37" t="s">
        <v>191</v>
      </c>
      <c r="C373" s="37"/>
      <c r="D373" s="36" t="s">
        <v>10</v>
      </c>
      <c r="E373" s="37" t="s">
        <v>192</v>
      </c>
      <c r="F373" s="36">
        <f t="shared" ref="F373:N373" si="75">SUM(F374:F386)</f>
        <v>12</v>
      </c>
      <c r="G373" s="36"/>
      <c r="H373" s="36"/>
      <c r="I373" s="36"/>
      <c r="J373" s="36">
        <f t="shared" si="75"/>
        <v>0</v>
      </c>
      <c r="K373" s="36">
        <f t="shared" si="75"/>
        <v>0</v>
      </c>
      <c r="L373" s="36">
        <f t="shared" si="75"/>
        <v>0</v>
      </c>
      <c r="M373" s="36">
        <f t="shared" si="75"/>
        <v>0</v>
      </c>
      <c r="N373" s="36">
        <f t="shared" si="75"/>
        <v>0</v>
      </c>
      <c r="O373" s="38">
        <f>SUM(O374:O386)</f>
        <v>31207.08</v>
      </c>
      <c r="P373" s="88">
        <f t="shared" si="69"/>
        <v>8321.8880000000008</v>
      </c>
    </row>
    <row r="374" spans="1:16" s="3" customFormat="1" hidden="1" x14ac:dyDescent="0.25">
      <c r="A374" s="19" t="s">
        <v>1</v>
      </c>
      <c r="B374" s="60" t="s">
        <v>199</v>
      </c>
      <c r="C374" s="61"/>
      <c r="D374" s="61"/>
      <c r="E374" s="62"/>
      <c r="F374" s="19"/>
      <c r="G374" s="19"/>
      <c r="H374" s="19"/>
      <c r="I374" s="19"/>
      <c r="J374" s="19"/>
      <c r="K374" s="19"/>
      <c r="L374" s="19"/>
      <c r="M374" s="19"/>
      <c r="N374" s="19"/>
      <c r="O374" s="20"/>
      <c r="P374" s="88">
        <f t="shared" si="69"/>
        <v>0</v>
      </c>
    </row>
    <row r="375" spans="1:16" s="3" customFormat="1" hidden="1" x14ac:dyDescent="0.25">
      <c r="A375" s="18" t="s">
        <v>10</v>
      </c>
      <c r="B375" s="63" t="s">
        <v>310</v>
      </c>
      <c r="C375" s="64"/>
      <c r="D375" s="64"/>
      <c r="E375" s="65"/>
      <c r="F375" s="19">
        <v>1</v>
      </c>
      <c r="G375" s="19"/>
      <c r="H375" s="19"/>
      <c r="I375" s="19"/>
      <c r="J375" s="19"/>
      <c r="K375" s="19"/>
      <c r="L375" s="19"/>
      <c r="M375" s="19"/>
      <c r="N375" s="19"/>
      <c r="O375" s="28">
        <v>2600.59</v>
      </c>
      <c r="P375" s="88">
        <f t="shared" si="69"/>
        <v>693.4906666666667</v>
      </c>
    </row>
    <row r="376" spans="1:16" s="3" customFormat="1" hidden="1" x14ac:dyDescent="0.25">
      <c r="A376" s="18" t="s">
        <v>10</v>
      </c>
      <c r="B376" s="63" t="s">
        <v>311</v>
      </c>
      <c r="C376" s="64"/>
      <c r="D376" s="64"/>
      <c r="E376" s="65"/>
      <c r="F376" s="19">
        <v>1</v>
      </c>
      <c r="G376" s="19"/>
      <c r="H376" s="19"/>
      <c r="I376" s="19"/>
      <c r="J376" s="19"/>
      <c r="K376" s="19"/>
      <c r="L376" s="19"/>
      <c r="M376" s="19"/>
      <c r="N376" s="19"/>
      <c r="O376" s="28">
        <v>2600.59</v>
      </c>
      <c r="P376" s="88">
        <f t="shared" si="69"/>
        <v>693.4906666666667</v>
      </c>
    </row>
    <row r="377" spans="1:16" s="3" customFormat="1" hidden="1" x14ac:dyDescent="0.25">
      <c r="A377" s="18" t="s">
        <v>10</v>
      </c>
      <c r="B377" s="73" t="s">
        <v>317</v>
      </c>
      <c r="C377" s="74"/>
      <c r="D377" s="74"/>
      <c r="E377" s="75"/>
      <c r="F377" s="19">
        <v>1</v>
      </c>
      <c r="G377" s="19"/>
      <c r="H377" s="19"/>
      <c r="I377" s="19"/>
      <c r="J377" s="19"/>
      <c r="K377" s="19"/>
      <c r="L377" s="19"/>
      <c r="M377" s="19"/>
      <c r="N377" s="19"/>
      <c r="O377" s="28">
        <v>2600.59</v>
      </c>
      <c r="P377" s="88">
        <f t="shared" si="69"/>
        <v>693.4906666666667</v>
      </c>
    </row>
    <row r="378" spans="1:16" s="3" customFormat="1" hidden="1" x14ac:dyDescent="0.25">
      <c r="A378" s="18" t="s">
        <v>10</v>
      </c>
      <c r="B378" s="63" t="s">
        <v>309</v>
      </c>
      <c r="C378" s="64"/>
      <c r="D378" s="64"/>
      <c r="E378" s="65"/>
      <c r="F378" s="19">
        <v>1</v>
      </c>
      <c r="G378" s="19"/>
      <c r="H378" s="19"/>
      <c r="I378" s="19"/>
      <c r="J378" s="19"/>
      <c r="K378" s="19"/>
      <c r="L378" s="19"/>
      <c r="M378" s="19"/>
      <c r="N378" s="19"/>
      <c r="O378" s="28">
        <v>2600.59</v>
      </c>
      <c r="P378" s="88">
        <f t="shared" si="69"/>
        <v>693.4906666666667</v>
      </c>
    </row>
    <row r="379" spans="1:16" s="3" customFormat="1" hidden="1" x14ac:dyDescent="0.25">
      <c r="A379" s="18" t="s">
        <v>10</v>
      </c>
      <c r="B379" s="63" t="s">
        <v>314</v>
      </c>
      <c r="C379" s="64"/>
      <c r="D379" s="64"/>
      <c r="E379" s="65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8">
        <v>2600.59</v>
      </c>
      <c r="P379" s="88">
        <f t="shared" si="69"/>
        <v>693.4906666666667</v>
      </c>
    </row>
    <row r="380" spans="1:16" s="3" customFormat="1" hidden="1" x14ac:dyDescent="0.25">
      <c r="A380" s="18" t="s">
        <v>10</v>
      </c>
      <c r="B380" s="63" t="s">
        <v>313</v>
      </c>
      <c r="C380" s="64"/>
      <c r="D380" s="64"/>
      <c r="E380" s="65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  <c r="P380" s="88">
        <f t="shared" si="69"/>
        <v>693.4906666666667</v>
      </c>
    </row>
    <row r="381" spans="1:16" s="3" customFormat="1" hidden="1" x14ac:dyDescent="0.25">
      <c r="A381" s="18" t="s">
        <v>10</v>
      </c>
      <c r="B381" s="63" t="s">
        <v>315</v>
      </c>
      <c r="C381" s="64"/>
      <c r="D381" s="64"/>
      <c r="E381" s="65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  <c r="P381" s="88">
        <f t="shared" si="69"/>
        <v>693.4906666666667</v>
      </c>
    </row>
    <row r="382" spans="1:16" s="3" customFormat="1" hidden="1" x14ac:dyDescent="0.25">
      <c r="A382" s="18" t="s">
        <v>10</v>
      </c>
      <c r="B382" s="63" t="s">
        <v>312</v>
      </c>
      <c r="C382" s="64"/>
      <c r="D382" s="64"/>
      <c r="E382" s="65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  <c r="P382" s="88">
        <f t="shared" si="69"/>
        <v>693.4906666666667</v>
      </c>
    </row>
    <row r="383" spans="1:16" s="3" customFormat="1" hidden="1" x14ac:dyDescent="0.25">
      <c r="A383" s="18" t="s">
        <v>10</v>
      </c>
      <c r="B383" s="63" t="s">
        <v>469</v>
      </c>
      <c r="C383" s="64"/>
      <c r="D383" s="64"/>
      <c r="E383" s="65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  <c r="P383" s="88">
        <f t="shared" si="69"/>
        <v>693.4906666666667</v>
      </c>
    </row>
    <row r="384" spans="1:16" s="3" customFormat="1" hidden="1" x14ac:dyDescent="0.25">
      <c r="A384" s="18" t="s">
        <v>10</v>
      </c>
      <c r="B384" s="63" t="s">
        <v>470</v>
      </c>
      <c r="C384" s="64"/>
      <c r="D384" s="64"/>
      <c r="E384" s="65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  <c r="P384" s="88">
        <f t="shared" si="69"/>
        <v>693.4906666666667</v>
      </c>
    </row>
    <row r="385" spans="1:16" s="3" customFormat="1" hidden="1" x14ac:dyDescent="0.25">
      <c r="A385" s="18" t="s">
        <v>10</v>
      </c>
      <c r="B385" s="63" t="s">
        <v>471</v>
      </c>
      <c r="C385" s="64"/>
      <c r="D385" s="64"/>
      <c r="E385" s="65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  <c r="P385" s="88">
        <f t="shared" si="69"/>
        <v>693.4906666666667</v>
      </c>
    </row>
    <row r="386" spans="1:16" s="3" customFormat="1" hidden="1" x14ac:dyDescent="0.25">
      <c r="A386" s="18" t="s">
        <v>10</v>
      </c>
      <c r="B386" s="63" t="s">
        <v>316</v>
      </c>
      <c r="C386" s="64"/>
      <c r="D386" s="64"/>
      <c r="E386" s="65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  <c r="P386" s="88">
        <f t="shared" si="69"/>
        <v>693.4906666666667</v>
      </c>
    </row>
    <row r="387" spans="1:16" s="26" customFormat="1" hidden="1" x14ac:dyDescent="0.25">
      <c r="A387" s="36" t="s">
        <v>394</v>
      </c>
      <c r="B387" s="37" t="s">
        <v>461</v>
      </c>
      <c r="C387" s="37"/>
      <c r="D387" s="36" t="s">
        <v>10</v>
      </c>
      <c r="E387" s="37" t="s">
        <v>462</v>
      </c>
      <c r="F387" s="36">
        <f>SUM(F388:F390)</f>
        <v>2</v>
      </c>
      <c r="G387" s="36"/>
      <c r="H387" s="36"/>
      <c r="I387" s="36"/>
      <c r="J387" s="36">
        <f t="shared" ref="J387:N387" si="76">SUM(J388:J390)</f>
        <v>0</v>
      </c>
      <c r="K387" s="36">
        <f t="shared" si="76"/>
        <v>0</v>
      </c>
      <c r="L387" s="36">
        <f t="shared" si="76"/>
        <v>0</v>
      </c>
      <c r="M387" s="36">
        <f t="shared" si="76"/>
        <v>0</v>
      </c>
      <c r="N387" s="36">
        <f t="shared" si="76"/>
        <v>0</v>
      </c>
      <c r="O387" s="38">
        <f>SUM(O388:O390)</f>
        <v>5201.18</v>
      </c>
      <c r="P387" s="88">
        <f t="shared" si="69"/>
        <v>1386.9813333333334</v>
      </c>
    </row>
    <row r="388" spans="1:16" s="3" customFormat="1" hidden="1" x14ac:dyDescent="0.25">
      <c r="A388" s="19" t="s">
        <v>1</v>
      </c>
      <c r="B388" s="60" t="s">
        <v>199</v>
      </c>
      <c r="C388" s="61"/>
      <c r="D388" s="61"/>
      <c r="E388" s="62"/>
      <c r="F388" s="19"/>
      <c r="G388" s="19"/>
      <c r="H388" s="19"/>
      <c r="I388" s="19"/>
      <c r="J388" s="19"/>
      <c r="K388" s="19"/>
      <c r="L388" s="19"/>
      <c r="M388" s="19"/>
      <c r="N388" s="19"/>
      <c r="O388" s="20"/>
      <c r="P388" s="88">
        <f t="shared" si="69"/>
        <v>0</v>
      </c>
    </row>
    <row r="389" spans="1:16" s="3" customFormat="1" hidden="1" x14ac:dyDescent="0.25">
      <c r="A389" s="18" t="s">
        <v>10</v>
      </c>
      <c r="B389" s="63" t="s">
        <v>432</v>
      </c>
      <c r="C389" s="64"/>
      <c r="D389" s="64"/>
      <c r="E389" s="65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  <c r="P389" s="88">
        <f t="shared" si="69"/>
        <v>693.4906666666667</v>
      </c>
    </row>
    <row r="390" spans="1:16" s="3" customFormat="1" hidden="1" x14ac:dyDescent="0.25">
      <c r="A390" s="18" t="s">
        <v>10</v>
      </c>
      <c r="B390" s="63" t="s">
        <v>433</v>
      </c>
      <c r="C390" s="64"/>
      <c r="D390" s="64"/>
      <c r="E390" s="65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  <c r="P390" s="88">
        <f t="shared" si="69"/>
        <v>693.4906666666667</v>
      </c>
    </row>
    <row r="391" spans="1:16" s="41" customFormat="1" hidden="1" x14ac:dyDescent="0.25">
      <c r="A391" s="46" t="s">
        <v>463</v>
      </c>
      <c r="B391" s="47" t="s">
        <v>467</v>
      </c>
      <c r="C391" s="47"/>
      <c r="D391" s="46" t="s">
        <v>10</v>
      </c>
      <c r="E391" s="47" t="s">
        <v>464</v>
      </c>
      <c r="F391" s="46">
        <f t="shared" ref="F391:O391" si="77">SUM(F392:F393)</f>
        <v>1</v>
      </c>
      <c r="G391" s="46"/>
      <c r="H391" s="46"/>
      <c r="I391" s="46"/>
      <c r="J391" s="46">
        <f t="shared" si="77"/>
        <v>0</v>
      </c>
      <c r="K391" s="46">
        <f t="shared" si="77"/>
        <v>0</v>
      </c>
      <c r="L391" s="46">
        <f t="shared" si="77"/>
        <v>0</v>
      </c>
      <c r="M391" s="46">
        <f t="shared" si="77"/>
        <v>0</v>
      </c>
      <c r="N391" s="46">
        <f t="shared" si="77"/>
        <v>0</v>
      </c>
      <c r="O391" s="48">
        <f t="shared" si="77"/>
        <v>520.11800000000005</v>
      </c>
      <c r="P391" s="88">
        <f t="shared" si="69"/>
        <v>138.69813333333335</v>
      </c>
    </row>
    <row r="392" spans="1:16" s="3" customFormat="1" hidden="1" x14ac:dyDescent="0.25">
      <c r="A392" s="19" t="s">
        <v>1</v>
      </c>
      <c r="B392" s="60" t="s">
        <v>199</v>
      </c>
      <c r="C392" s="61"/>
      <c r="D392" s="61"/>
      <c r="E392" s="62"/>
      <c r="F392" s="19"/>
      <c r="G392" s="19"/>
      <c r="H392" s="19"/>
      <c r="I392" s="19"/>
      <c r="J392" s="19"/>
      <c r="K392" s="19"/>
      <c r="L392" s="19"/>
      <c r="M392" s="19"/>
      <c r="N392" s="19"/>
      <c r="O392" s="20"/>
      <c r="P392" s="88">
        <f t="shared" si="69"/>
        <v>0</v>
      </c>
    </row>
    <row r="393" spans="1:16" s="35" customFormat="1" hidden="1" x14ac:dyDescent="0.25">
      <c r="A393" s="49" t="s">
        <v>10</v>
      </c>
      <c r="B393" s="67" t="s">
        <v>468</v>
      </c>
      <c r="C393" s="68"/>
      <c r="D393" s="68"/>
      <c r="E393" s="69"/>
      <c r="F393" s="50">
        <v>1</v>
      </c>
      <c r="G393" s="50"/>
      <c r="H393" s="50"/>
      <c r="I393" s="50"/>
      <c r="J393" s="50"/>
      <c r="K393" s="50"/>
      <c r="L393" s="50"/>
      <c r="M393" s="50"/>
      <c r="N393" s="50"/>
      <c r="O393" s="51">
        <f>2600.59/30*6</f>
        <v>520.11800000000005</v>
      </c>
      <c r="P393" s="88">
        <f t="shared" si="69"/>
        <v>138.69813333333335</v>
      </c>
    </row>
    <row r="394" spans="1:16" s="35" customFormat="1" hidden="1" x14ac:dyDescent="0.25">
      <c r="A394" s="32"/>
      <c r="B394" s="33"/>
      <c r="C394" s="33"/>
      <c r="D394" s="32"/>
      <c r="E394" s="34" t="s">
        <v>27</v>
      </c>
      <c r="F394" s="13">
        <f>F391+F387+F373</f>
        <v>15</v>
      </c>
      <c r="G394" s="13"/>
      <c r="H394" s="13"/>
      <c r="I394" s="13"/>
      <c r="J394" s="13">
        <f>J391+J373</f>
        <v>0</v>
      </c>
      <c r="K394" s="13">
        <f>K391+K373</f>
        <v>0</v>
      </c>
      <c r="L394" s="13">
        <f>L391+L373</f>
        <v>0</v>
      </c>
      <c r="M394" s="13">
        <f>M391+M373</f>
        <v>0</v>
      </c>
      <c r="N394" s="13">
        <f>N391+N373</f>
        <v>0</v>
      </c>
      <c r="O394" s="15">
        <f>O391+O387+O373</f>
        <v>36928.378000000004</v>
      </c>
      <c r="P394" s="88">
        <f t="shared" si="69"/>
        <v>9847.5674666666673</v>
      </c>
    </row>
    <row r="395" spans="1:16" s="3" customFormat="1" hidden="1" x14ac:dyDescent="0.25">
      <c r="A395" s="21"/>
      <c r="B395" s="27"/>
      <c r="C395" s="27"/>
      <c r="D395" s="21"/>
      <c r="E395" s="22"/>
      <c r="F395" s="24"/>
      <c r="G395" s="24"/>
      <c r="H395" s="24"/>
      <c r="I395" s="24"/>
      <c r="J395" s="24"/>
      <c r="K395" s="24"/>
      <c r="L395" s="24"/>
      <c r="M395" s="24"/>
      <c r="N395" s="24"/>
      <c r="O395" s="31"/>
      <c r="P395" s="88">
        <f t="shared" si="69"/>
        <v>0</v>
      </c>
    </row>
    <row r="396" spans="1:16" s="3" customFormat="1" hidden="1" x14ac:dyDescent="0.25">
      <c r="A396" s="76" t="s">
        <v>189</v>
      </c>
      <c r="B396" s="76"/>
      <c r="C396" s="76"/>
      <c r="D396" s="76"/>
      <c r="E396" s="76"/>
      <c r="F396" s="76"/>
      <c r="G396" s="76"/>
      <c r="H396" s="76"/>
      <c r="I396" s="76"/>
      <c r="J396" s="76"/>
      <c r="K396" s="76"/>
      <c r="L396" s="76"/>
      <c r="M396" s="76"/>
      <c r="N396" s="76"/>
      <c r="O396" s="77"/>
      <c r="P396" s="88">
        <f t="shared" si="69"/>
        <v>0</v>
      </c>
    </row>
    <row r="397" spans="1:16" s="26" customFormat="1" hidden="1" x14ac:dyDescent="0.25">
      <c r="A397" s="36" t="s">
        <v>395</v>
      </c>
      <c r="B397" s="37" t="s">
        <v>190</v>
      </c>
      <c r="C397" s="37"/>
      <c r="D397" s="36" t="s">
        <v>10</v>
      </c>
      <c r="E397" s="37" t="s">
        <v>465</v>
      </c>
      <c r="F397" s="36">
        <f>SUM(F398:F399)</f>
        <v>1</v>
      </c>
      <c r="G397" s="36"/>
      <c r="H397" s="36"/>
      <c r="I397" s="36"/>
      <c r="J397" s="36">
        <f t="shared" ref="J397:N397" si="78">SUM(J398:J399)</f>
        <v>0</v>
      </c>
      <c r="K397" s="36">
        <f t="shared" si="78"/>
        <v>0</v>
      </c>
      <c r="L397" s="36">
        <f t="shared" si="78"/>
        <v>0</v>
      </c>
      <c r="M397" s="36">
        <f t="shared" si="78"/>
        <v>0</v>
      </c>
      <c r="N397" s="36">
        <f t="shared" si="78"/>
        <v>0</v>
      </c>
      <c r="O397" s="40">
        <f>SUM(O398:O399)</f>
        <v>2600.59</v>
      </c>
      <c r="P397" s="88">
        <f t="shared" si="69"/>
        <v>693.4906666666667</v>
      </c>
    </row>
    <row r="398" spans="1:16" s="3" customFormat="1" hidden="1" x14ac:dyDescent="0.25">
      <c r="A398" s="19" t="s">
        <v>1</v>
      </c>
      <c r="B398" s="60" t="s">
        <v>199</v>
      </c>
      <c r="C398" s="61"/>
      <c r="D398" s="61"/>
      <c r="E398" s="62"/>
      <c r="F398" s="19"/>
      <c r="G398" s="19"/>
      <c r="H398" s="19"/>
      <c r="I398" s="19"/>
      <c r="J398" s="19"/>
      <c r="K398" s="19"/>
      <c r="L398" s="19"/>
      <c r="M398" s="19"/>
      <c r="N398" s="19"/>
      <c r="O398" s="20"/>
      <c r="P398" s="88">
        <f t="shared" si="69"/>
        <v>0</v>
      </c>
    </row>
    <row r="399" spans="1:16" s="3" customFormat="1" hidden="1" x14ac:dyDescent="0.25">
      <c r="A399" s="18" t="s">
        <v>10</v>
      </c>
      <c r="B399" s="63" t="s">
        <v>267</v>
      </c>
      <c r="C399" s="64"/>
      <c r="D399" s="64"/>
      <c r="E399" s="65"/>
      <c r="F399" s="19">
        <v>1</v>
      </c>
      <c r="G399" s="19"/>
      <c r="H399" s="19"/>
      <c r="I399" s="19"/>
      <c r="J399" s="19"/>
      <c r="K399" s="19"/>
      <c r="L399" s="19"/>
      <c r="M399" s="19"/>
      <c r="N399" s="19"/>
      <c r="O399" s="28">
        <v>2600.59</v>
      </c>
      <c r="P399" s="88">
        <f t="shared" si="69"/>
        <v>693.4906666666667</v>
      </c>
    </row>
    <row r="400" spans="1:16" s="3" customFormat="1" hidden="1" x14ac:dyDescent="0.25">
      <c r="A400" s="70" t="s">
        <v>27</v>
      </c>
      <c r="B400" s="71"/>
      <c r="C400" s="71"/>
      <c r="D400" s="71"/>
      <c r="E400" s="72"/>
      <c r="F400" s="13">
        <f>F397</f>
        <v>1</v>
      </c>
      <c r="G400" s="13"/>
      <c r="H400" s="13"/>
      <c r="I400" s="13"/>
      <c r="J400" s="13">
        <f t="shared" ref="J400:N400" si="79">J397</f>
        <v>0</v>
      </c>
      <c r="K400" s="13">
        <f t="shared" si="79"/>
        <v>0</v>
      </c>
      <c r="L400" s="13">
        <f t="shared" si="79"/>
        <v>0</v>
      </c>
      <c r="M400" s="13">
        <f t="shared" si="79"/>
        <v>0</v>
      </c>
      <c r="N400" s="13">
        <f t="shared" si="79"/>
        <v>0</v>
      </c>
      <c r="O400" s="30">
        <f>O397</f>
        <v>2600.59</v>
      </c>
      <c r="P400" s="88">
        <f t="shared" si="69"/>
        <v>693.4906666666667</v>
      </c>
    </row>
    <row r="401" spans="1:16" s="3" customFormat="1" hidden="1" x14ac:dyDescent="0.25">
      <c r="A401" s="79"/>
      <c r="B401" s="80"/>
      <c r="C401" s="80"/>
      <c r="D401" s="80"/>
      <c r="E401" s="80"/>
      <c r="F401" s="80"/>
      <c r="G401" s="80"/>
      <c r="H401" s="80"/>
      <c r="I401" s="80"/>
      <c r="J401" s="80"/>
      <c r="K401" s="80"/>
      <c r="L401" s="80"/>
      <c r="M401" s="80"/>
      <c r="N401" s="80"/>
      <c r="O401" s="81"/>
      <c r="P401" s="88">
        <f t="shared" si="69"/>
        <v>0</v>
      </c>
    </row>
    <row r="402" spans="1:16" hidden="1" x14ac:dyDescent="0.25">
      <c r="A402" s="82" t="s">
        <v>184</v>
      </c>
      <c r="B402" s="83"/>
      <c r="C402" s="83"/>
      <c r="D402" s="83"/>
      <c r="E402" s="84"/>
      <c r="F402" s="2">
        <f>F400+F394+F366+F358+F349+F288+F280+F121+F106+F97+F83</f>
        <v>178</v>
      </c>
      <c r="G402" s="2"/>
      <c r="H402" s="2"/>
      <c r="I402" s="2"/>
      <c r="J402" s="2">
        <f ca="1">J400+J394+J366+J358+J349+J288+J280+J121+J97+J83</f>
        <v>0</v>
      </c>
      <c r="K402" s="2">
        <f ca="1">K400+K394+K366+K358+K349+K288+K280+K121+K97+K83</f>
        <v>0</v>
      </c>
      <c r="L402" s="2">
        <v>4</v>
      </c>
      <c r="M402" s="2">
        <f ca="1">M400+M394+M366+M358+M349+M288+M280+M121+M97+M83</f>
        <v>0</v>
      </c>
      <c r="N402" s="2">
        <v>0</v>
      </c>
      <c r="O402" s="45">
        <f>O400+O394+O366+O358+O349+O288+O280+O121+O106+O97+O83</f>
        <v>484052.33599999989</v>
      </c>
      <c r="P402" s="88">
        <f t="shared" si="69"/>
        <v>129080.6229333333</v>
      </c>
    </row>
    <row r="403" spans="1:16" hidden="1" x14ac:dyDescent="0.25">
      <c r="F403" s="16">
        <f>F402+L402</f>
        <v>182</v>
      </c>
      <c r="G403" s="16"/>
      <c r="H403" s="16"/>
      <c r="I403" s="16"/>
      <c r="P403" s="88">
        <f t="shared" si="69"/>
        <v>0</v>
      </c>
    </row>
    <row r="404" spans="1:16" x14ac:dyDescent="0.25">
      <c r="A404" s="85" t="s">
        <v>439</v>
      </c>
      <c r="B404" s="85"/>
      <c r="C404" s="85"/>
      <c r="D404" s="85"/>
      <c r="E404" s="43" t="s">
        <v>440</v>
      </c>
      <c r="J404" s="1"/>
      <c r="K404" s="1"/>
      <c r="L404" s="1"/>
      <c r="M404" s="1"/>
      <c r="N404" s="1"/>
      <c r="O404" s="1"/>
    </row>
    <row r="405" spans="1:16" x14ac:dyDescent="0.25">
      <c r="A405" s="86" t="s">
        <v>417</v>
      </c>
      <c r="B405" s="86"/>
      <c r="C405" s="86"/>
      <c r="D405" s="86"/>
      <c r="E405" s="86"/>
      <c r="F405" s="86"/>
      <c r="G405" s="86"/>
      <c r="H405" s="86"/>
      <c r="I405" s="86"/>
      <c r="J405" s="86"/>
      <c r="K405" s="86"/>
      <c r="L405" s="86"/>
      <c r="M405" s="86"/>
      <c r="N405" s="86"/>
      <c r="O405" s="86"/>
    </row>
    <row r="406" spans="1:16" x14ac:dyDescent="0.25">
      <c r="A406" s="86"/>
      <c r="B406" s="86"/>
      <c r="C406" s="86"/>
      <c r="D406" s="86"/>
      <c r="E406" s="86"/>
      <c r="F406" s="86"/>
      <c r="G406" s="86"/>
      <c r="H406" s="86"/>
      <c r="I406" s="86"/>
      <c r="J406" s="86"/>
      <c r="K406" s="86"/>
      <c r="L406" s="86"/>
      <c r="M406" s="86"/>
      <c r="N406" s="86"/>
      <c r="O406" s="86"/>
    </row>
    <row r="407" spans="1:16" x14ac:dyDescent="0.25">
      <c r="A407" s="86"/>
      <c r="B407" s="86"/>
      <c r="C407" s="86"/>
      <c r="D407" s="86"/>
      <c r="E407" s="86"/>
      <c r="F407" s="86"/>
      <c r="G407" s="86"/>
      <c r="H407" s="86"/>
      <c r="I407" s="86"/>
      <c r="J407" s="86"/>
      <c r="K407" s="86"/>
      <c r="L407" s="86"/>
      <c r="M407" s="86"/>
      <c r="N407" s="86"/>
      <c r="O407" s="86"/>
    </row>
    <row r="408" spans="1:16" x14ac:dyDescent="0.25">
      <c r="A408" s="86"/>
      <c r="B408" s="86"/>
      <c r="C408" s="86"/>
      <c r="D408" s="86"/>
      <c r="E408" s="86"/>
      <c r="F408" s="86"/>
      <c r="G408" s="86"/>
      <c r="H408" s="86"/>
      <c r="I408" s="86"/>
      <c r="J408" s="86"/>
      <c r="K408" s="86"/>
      <c r="L408" s="86"/>
      <c r="M408" s="86"/>
      <c r="N408" s="86"/>
      <c r="O408" s="86"/>
    </row>
    <row r="409" spans="1:16" x14ac:dyDescent="0.25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</row>
    <row r="410" spans="1:16" x14ac:dyDescent="0.25">
      <c r="A410" s="78"/>
      <c r="B410" s="78"/>
      <c r="C410" s="78"/>
      <c r="D410" s="78"/>
    </row>
    <row r="411" spans="1:16" x14ac:dyDescent="0.25">
      <c r="A411" s="78"/>
      <c r="B411" s="78"/>
      <c r="C411" s="78"/>
      <c r="D411" s="78"/>
      <c r="E411" s="44" t="s">
        <v>441</v>
      </c>
    </row>
  </sheetData>
  <mergeCells count="273">
    <mergeCell ref="A411:D411"/>
    <mergeCell ref="A410:D410"/>
    <mergeCell ref="B398:E398"/>
    <mergeCell ref="B399:E399"/>
    <mergeCell ref="A400:E400"/>
    <mergeCell ref="A401:O401"/>
    <mergeCell ref="A402:E402"/>
    <mergeCell ref="A404:D404"/>
    <mergeCell ref="A405:O405"/>
    <mergeCell ref="A406:O406"/>
    <mergeCell ref="A407:O407"/>
    <mergeCell ref="A408:O408"/>
    <mergeCell ref="B382:E382"/>
    <mergeCell ref="B386:E386"/>
    <mergeCell ref="B392:E392"/>
    <mergeCell ref="B393:E393"/>
    <mergeCell ref="A396:O396"/>
    <mergeCell ref="B376:E376"/>
    <mergeCell ref="B377:E377"/>
    <mergeCell ref="B378:E378"/>
    <mergeCell ref="B379:E379"/>
    <mergeCell ref="B380:E380"/>
    <mergeCell ref="B381:E381"/>
    <mergeCell ref="B388:E388"/>
    <mergeCell ref="B389:E389"/>
    <mergeCell ref="B390:E390"/>
    <mergeCell ref="B383:E383"/>
    <mergeCell ref="B384:E384"/>
    <mergeCell ref="B385:E385"/>
    <mergeCell ref="B364:E364"/>
    <mergeCell ref="B365:E365"/>
    <mergeCell ref="A368:O368"/>
    <mergeCell ref="A372:O372"/>
    <mergeCell ref="B374:E374"/>
    <mergeCell ref="B375:E375"/>
    <mergeCell ref="B355:E355"/>
    <mergeCell ref="B356:E356"/>
    <mergeCell ref="B357:E357"/>
    <mergeCell ref="A360:O360"/>
    <mergeCell ref="B362:E362"/>
    <mergeCell ref="B363:E363"/>
    <mergeCell ref="B345:E345"/>
    <mergeCell ref="B347:E347"/>
    <mergeCell ref="B348:E348"/>
    <mergeCell ref="A351:O351"/>
    <mergeCell ref="B353:E353"/>
    <mergeCell ref="B354:E354"/>
    <mergeCell ref="B334:E334"/>
    <mergeCell ref="B337:E337"/>
    <mergeCell ref="B338:E338"/>
    <mergeCell ref="B341:E341"/>
    <mergeCell ref="B342:E342"/>
    <mergeCell ref="B344:E344"/>
    <mergeCell ref="B325:E325"/>
    <mergeCell ref="B327:E327"/>
    <mergeCell ref="B328:E328"/>
    <mergeCell ref="B330:E330"/>
    <mergeCell ref="B331:E331"/>
    <mergeCell ref="B333:E333"/>
    <mergeCell ref="B317:E317"/>
    <mergeCell ref="B319:E319"/>
    <mergeCell ref="B320:E320"/>
    <mergeCell ref="B321:E321"/>
    <mergeCell ref="B322:E322"/>
    <mergeCell ref="B324:E324"/>
    <mergeCell ref="B305:E305"/>
    <mergeCell ref="B307:E307"/>
    <mergeCell ref="B308:E308"/>
    <mergeCell ref="B312:E312"/>
    <mergeCell ref="B313:E313"/>
    <mergeCell ref="B316:E316"/>
    <mergeCell ref="B296:E296"/>
    <mergeCell ref="B298:E298"/>
    <mergeCell ref="B299:E299"/>
    <mergeCell ref="B301:E301"/>
    <mergeCell ref="B302:E302"/>
    <mergeCell ref="B304:E304"/>
    <mergeCell ref="A290:O290"/>
    <mergeCell ref="B292:E292"/>
    <mergeCell ref="B293:E293"/>
    <mergeCell ref="B295:E295"/>
    <mergeCell ref="B270:E270"/>
    <mergeCell ref="B273:E273"/>
    <mergeCell ref="B274:E274"/>
    <mergeCell ref="B277:E277"/>
    <mergeCell ref="B278:E278"/>
    <mergeCell ref="A282:P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A123:O123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15:E15"/>
    <mergeCell ref="B16:E16"/>
    <mergeCell ref="B18:E18"/>
    <mergeCell ref="B19:E19"/>
    <mergeCell ref="B20:E20"/>
    <mergeCell ref="B21:E21"/>
    <mergeCell ref="A8:P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07.01 SLU - SEDE</vt:lpstr>
      <vt:lpstr>Plan5</vt:lpstr>
      <vt:lpstr>'07.01 SLU - SEDE'!Area_de_impressao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2019-07-03T14:48:55Z</dcterms:modified>
</cp:coreProperties>
</file>