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10.01 Arquivo Público" sheetId="4" r:id="rId1"/>
    <sheet name="Plan5" sheetId="67" r:id="rId2"/>
  </sheets>
  <definedNames>
    <definedName name="_xlnm.Print_Area" localSheetId="0">'10.01 Arquivo Público'!$A$1:$P$422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9" i="4" l="1"/>
  <c r="P370" i="4"/>
  <c r="P371" i="4"/>
  <c r="P372" i="4"/>
  <c r="P373" i="4"/>
  <c r="P374" i="4"/>
  <c r="P375" i="4"/>
  <c r="P376" i="4"/>
  <c r="P368" i="4"/>
  <c r="P366" i="4" s="1"/>
  <c r="O366" i="4" l="1"/>
  <c r="G366" i="4" l="1"/>
  <c r="H366" i="4"/>
  <c r="I366" i="4"/>
  <c r="N366" i="4" l="1"/>
  <c r="M366" i="4"/>
  <c r="L366" i="4"/>
  <c r="K366" i="4"/>
  <c r="J366" i="4"/>
  <c r="F366" i="4"/>
  <c r="O404" i="4" l="1"/>
  <c r="O384" i="4" l="1"/>
  <c r="O78" i="4"/>
  <c r="N78" i="4"/>
  <c r="M78" i="4"/>
  <c r="L78" i="4"/>
  <c r="K78" i="4"/>
  <c r="J78" i="4"/>
  <c r="F78" i="4"/>
  <c r="O74" i="4"/>
  <c r="N74" i="4"/>
  <c r="M74" i="4"/>
  <c r="L74" i="4"/>
  <c r="K74" i="4"/>
  <c r="J74" i="4"/>
  <c r="F74" i="4"/>
  <c r="O398" i="4"/>
  <c r="N398" i="4"/>
  <c r="M398" i="4"/>
  <c r="L398" i="4"/>
  <c r="K398" i="4"/>
  <c r="J398" i="4"/>
  <c r="F398" i="4"/>
  <c r="O48" i="4"/>
  <c r="O36" i="4" l="1"/>
  <c r="O35" i="4"/>
  <c r="O34" i="4"/>
  <c r="O28" i="4" l="1"/>
  <c r="O408" i="4" l="1"/>
  <c r="O411" i="4" s="1"/>
  <c r="N408" i="4"/>
  <c r="N411" i="4" s="1"/>
  <c r="M408" i="4"/>
  <c r="M411" i="4" s="1"/>
  <c r="L408" i="4"/>
  <c r="L411" i="4" s="1"/>
  <c r="K408" i="4"/>
  <c r="K411" i="4" s="1"/>
  <c r="J408" i="4"/>
  <c r="J411" i="4" s="1"/>
  <c r="F408" i="4"/>
  <c r="F411" i="4" s="1"/>
  <c r="O402" i="4"/>
  <c r="N402" i="4"/>
  <c r="M402" i="4"/>
  <c r="L402" i="4"/>
  <c r="K402" i="4"/>
  <c r="J402" i="4"/>
  <c r="F402" i="4"/>
  <c r="N384" i="4"/>
  <c r="M384" i="4"/>
  <c r="L384" i="4"/>
  <c r="K384" i="4"/>
  <c r="J384" i="4"/>
  <c r="F384" i="4"/>
  <c r="N381" i="4"/>
  <c r="M381" i="4"/>
  <c r="L381" i="4"/>
  <c r="K381" i="4"/>
  <c r="J381" i="4"/>
  <c r="F381" i="4"/>
  <c r="O377" i="4"/>
  <c r="N377" i="4"/>
  <c r="M377" i="4"/>
  <c r="L377" i="4"/>
  <c r="K377" i="4"/>
  <c r="J377" i="4"/>
  <c r="F377" i="4"/>
  <c r="O357" i="4"/>
  <c r="O363" i="4" s="1"/>
  <c r="N357" i="4"/>
  <c r="N363" i="4" s="1"/>
  <c r="M357" i="4"/>
  <c r="M363" i="4" s="1"/>
  <c r="L357" i="4"/>
  <c r="L363" i="4" s="1"/>
  <c r="K357" i="4"/>
  <c r="K363" i="4" s="1"/>
  <c r="J357" i="4"/>
  <c r="J363" i="4" s="1"/>
  <c r="F357" i="4"/>
  <c r="F363" i="4" s="1"/>
  <c r="O351" i="4"/>
  <c r="N351" i="4"/>
  <c r="M351" i="4"/>
  <c r="L351" i="4"/>
  <c r="K351" i="4"/>
  <c r="J351" i="4"/>
  <c r="F351" i="4"/>
  <c r="O348" i="4"/>
  <c r="N348" i="4"/>
  <c r="M348" i="4"/>
  <c r="L348" i="4"/>
  <c r="K348" i="4"/>
  <c r="J348" i="4"/>
  <c r="F348" i="4"/>
  <c r="O345" i="4"/>
  <c r="N345" i="4"/>
  <c r="M345" i="4"/>
  <c r="L345" i="4"/>
  <c r="K345" i="4"/>
  <c r="J345" i="4"/>
  <c r="F345" i="4"/>
  <c r="O341" i="4"/>
  <c r="N341" i="4"/>
  <c r="M341" i="4"/>
  <c r="L341" i="4"/>
  <c r="K341" i="4"/>
  <c r="J341" i="4"/>
  <c r="F341" i="4"/>
  <c r="O337" i="4"/>
  <c r="N337" i="4"/>
  <c r="M337" i="4"/>
  <c r="L337" i="4"/>
  <c r="K337" i="4"/>
  <c r="J337" i="4"/>
  <c r="F337" i="4"/>
  <c r="O334" i="4"/>
  <c r="N334" i="4"/>
  <c r="M334" i="4"/>
  <c r="L334" i="4"/>
  <c r="K334" i="4"/>
  <c r="J334" i="4"/>
  <c r="F334" i="4"/>
  <c r="O331" i="4"/>
  <c r="N331" i="4"/>
  <c r="M331" i="4"/>
  <c r="L331" i="4"/>
  <c r="K331" i="4"/>
  <c r="J331" i="4"/>
  <c r="F331" i="4"/>
  <c r="O328" i="4"/>
  <c r="N328" i="4"/>
  <c r="M328" i="4"/>
  <c r="L328" i="4"/>
  <c r="K328" i="4"/>
  <c r="J328" i="4"/>
  <c r="F328" i="4"/>
  <c r="O323" i="4"/>
  <c r="N323" i="4"/>
  <c r="M323" i="4"/>
  <c r="L323" i="4"/>
  <c r="K323" i="4"/>
  <c r="J323" i="4"/>
  <c r="F323" i="4"/>
  <c r="O320" i="4"/>
  <c r="N320" i="4"/>
  <c r="M320" i="4"/>
  <c r="L320" i="4"/>
  <c r="K320" i="4"/>
  <c r="J320" i="4"/>
  <c r="F320" i="4"/>
  <c r="O316" i="4"/>
  <c r="N316" i="4"/>
  <c r="M316" i="4"/>
  <c r="L316" i="4"/>
  <c r="K316" i="4"/>
  <c r="J316" i="4"/>
  <c r="F316" i="4"/>
  <c r="O311" i="4"/>
  <c r="N311" i="4"/>
  <c r="M311" i="4"/>
  <c r="L311" i="4"/>
  <c r="K311" i="4"/>
  <c r="J311" i="4"/>
  <c r="F311" i="4"/>
  <c r="O308" i="4"/>
  <c r="N308" i="4"/>
  <c r="M308" i="4"/>
  <c r="L308" i="4"/>
  <c r="K308" i="4"/>
  <c r="J308" i="4"/>
  <c r="F308" i="4"/>
  <c r="O305" i="4"/>
  <c r="N305" i="4"/>
  <c r="M305" i="4"/>
  <c r="L305" i="4"/>
  <c r="K305" i="4"/>
  <c r="J305" i="4"/>
  <c r="F305" i="4"/>
  <c r="O302" i="4"/>
  <c r="N302" i="4"/>
  <c r="M302" i="4"/>
  <c r="L302" i="4"/>
  <c r="K302" i="4"/>
  <c r="J302" i="4"/>
  <c r="F302" i="4"/>
  <c r="O299" i="4"/>
  <c r="N299" i="4"/>
  <c r="M299" i="4"/>
  <c r="L299" i="4"/>
  <c r="K299" i="4"/>
  <c r="J299" i="4"/>
  <c r="F299" i="4"/>
  <c r="O296" i="4"/>
  <c r="N296" i="4"/>
  <c r="M296" i="4"/>
  <c r="L296" i="4"/>
  <c r="K296" i="4"/>
  <c r="J296" i="4"/>
  <c r="F296" i="4"/>
  <c r="O283" i="4"/>
  <c r="O293" i="4" s="1"/>
  <c r="N283" i="4"/>
  <c r="N293" i="4" s="1"/>
  <c r="M283" i="4"/>
  <c r="M293" i="4" s="1"/>
  <c r="L283" i="4"/>
  <c r="L293" i="4" s="1"/>
  <c r="K283" i="4"/>
  <c r="K293" i="4" s="1"/>
  <c r="J283" i="4"/>
  <c r="J293" i="4" s="1"/>
  <c r="F283" i="4"/>
  <c r="F293" i="4" s="1"/>
  <c r="O276" i="4"/>
  <c r="L276" i="4"/>
  <c r="F276" i="4"/>
  <c r="O272" i="4"/>
  <c r="N272" i="4"/>
  <c r="M272" i="4"/>
  <c r="L272" i="4"/>
  <c r="K272" i="4"/>
  <c r="J272" i="4"/>
  <c r="F272" i="4"/>
  <c r="O268" i="4"/>
  <c r="N268" i="4"/>
  <c r="M268" i="4"/>
  <c r="L268" i="4"/>
  <c r="K268" i="4"/>
  <c r="J268" i="4"/>
  <c r="F268" i="4"/>
  <c r="O264" i="4"/>
  <c r="N264" i="4"/>
  <c r="M264" i="4"/>
  <c r="L264" i="4"/>
  <c r="K264" i="4"/>
  <c r="J264" i="4"/>
  <c r="F264" i="4"/>
  <c r="O254" i="4"/>
  <c r="N254" i="4"/>
  <c r="N251" i="4" s="1"/>
  <c r="N246" i="4" s="1"/>
  <c r="M254" i="4"/>
  <c r="M251" i="4" s="1"/>
  <c r="M246" i="4" s="1"/>
  <c r="L254" i="4"/>
  <c r="L251" i="4" s="1"/>
  <c r="L246" i="4" s="1"/>
  <c r="K254" i="4"/>
  <c r="K251" i="4" s="1"/>
  <c r="K246" i="4" s="1"/>
  <c r="J254" i="4"/>
  <c r="J251" i="4" s="1"/>
  <c r="J246" i="4" s="1"/>
  <c r="F254" i="4"/>
  <c r="O251" i="4"/>
  <c r="F251" i="4"/>
  <c r="O246" i="4"/>
  <c r="F246" i="4"/>
  <c r="O239" i="4"/>
  <c r="N239" i="4"/>
  <c r="M239" i="4"/>
  <c r="L239" i="4"/>
  <c r="K239" i="4"/>
  <c r="J239" i="4"/>
  <c r="F239" i="4"/>
  <c r="O232" i="4"/>
  <c r="N232" i="4"/>
  <c r="M232" i="4"/>
  <c r="L232" i="4"/>
  <c r="K232" i="4"/>
  <c r="J232" i="4"/>
  <c r="F232" i="4"/>
  <c r="O228" i="4"/>
  <c r="N228" i="4"/>
  <c r="N223" i="4" s="1"/>
  <c r="N217" i="4" s="1"/>
  <c r="M228" i="4"/>
  <c r="M223" i="4" s="1"/>
  <c r="M217" i="4" s="1"/>
  <c r="L228" i="4"/>
  <c r="L223" i="4" s="1"/>
  <c r="L217" i="4" s="1"/>
  <c r="K228" i="4"/>
  <c r="K223" i="4" s="1"/>
  <c r="K217" i="4" s="1"/>
  <c r="J228" i="4"/>
  <c r="J223" i="4" s="1"/>
  <c r="J217" i="4" s="1"/>
  <c r="F228" i="4"/>
  <c r="O223" i="4"/>
  <c r="F223" i="4"/>
  <c r="O217" i="4"/>
  <c r="F217" i="4"/>
  <c r="O210" i="4"/>
  <c r="N210" i="4"/>
  <c r="N207" i="4" s="1"/>
  <c r="M210" i="4"/>
  <c r="M207" i="4" s="1"/>
  <c r="L210" i="4"/>
  <c r="L207" i="4" s="1"/>
  <c r="K210" i="4"/>
  <c r="K207" i="4" s="1"/>
  <c r="J210" i="4"/>
  <c r="J207" i="4" s="1"/>
  <c r="F210" i="4"/>
  <c r="O207" i="4"/>
  <c r="F207" i="4"/>
  <c r="O185" i="4"/>
  <c r="N185" i="4"/>
  <c r="M185" i="4"/>
  <c r="L185" i="4"/>
  <c r="K185" i="4"/>
  <c r="J185" i="4"/>
  <c r="F185" i="4"/>
  <c r="O168" i="4"/>
  <c r="N168" i="4"/>
  <c r="N164" i="4" s="1"/>
  <c r="N161" i="4" s="1"/>
  <c r="M168" i="4"/>
  <c r="M164" i="4" s="1"/>
  <c r="M161" i="4" s="1"/>
  <c r="L168" i="4"/>
  <c r="K168" i="4"/>
  <c r="K164" i="4" s="1"/>
  <c r="K161" i="4" s="1"/>
  <c r="J168" i="4"/>
  <c r="J164" i="4" s="1"/>
  <c r="J161" i="4" s="1"/>
  <c r="F168" i="4"/>
  <c r="O164" i="4"/>
  <c r="L164" i="4"/>
  <c r="F164" i="4"/>
  <c r="O161" i="4"/>
  <c r="L161" i="4"/>
  <c r="F161" i="4"/>
  <c r="O137" i="4"/>
  <c r="N137" i="4"/>
  <c r="M137" i="4"/>
  <c r="L137" i="4"/>
  <c r="K137" i="4"/>
  <c r="J137" i="4"/>
  <c r="F137" i="4"/>
  <c r="O130" i="4"/>
  <c r="N130" i="4"/>
  <c r="N124" i="4" s="1"/>
  <c r="M130" i="4"/>
  <c r="M124" i="4" s="1"/>
  <c r="L130" i="4"/>
  <c r="L124" i="4" s="1"/>
  <c r="K130" i="4"/>
  <c r="J130" i="4"/>
  <c r="J124" i="4" s="1"/>
  <c r="F130" i="4"/>
  <c r="O124" i="4"/>
  <c r="K124" i="4"/>
  <c r="F124" i="4"/>
  <c r="O115" i="4"/>
  <c r="F115" i="4"/>
  <c r="O109" i="4"/>
  <c r="F109" i="4"/>
  <c r="O100" i="4"/>
  <c r="O106" i="4" s="1"/>
  <c r="F100" i="4"/>
  <c r="F106" i="4" s="1"/>
  <c r="O90" i="4"/>
  <c r="O97" i="4" s="1"/>
  <c r="N90" i="4"/>
  <c r="N97" i="4" s="1"/>
  <c r="M90" i="4"/>
  <c r="M97" i="4" s="1"/>
  <c r="L90" i="4"/>
  <c r="L97" i="4" s="1"/>
  <c r="K90" i="4"/>
  <c r="K97" i="4" s="1"/>
  <c r="J90" i="4"/>
  <c r="J97" i="4" s="1"/>
  <c r="F90" i="4"/>
  <c r="F97" i="4" s="1"/>
  <c r="N87" i="4"/>
  <c r="M87" i="4"/>
  <c r="L87" i="4"/>
  <c r="K87" i="4"/>
  <c r="J87" i="4"/>
  <c r="F87" i="4"/>
  <c r="O70" i="4"/>
  <c r="N70" i="4"/>
  <c r="M70" i="4"/>
  <c r="L70" i="4"/>
  <c r="K70" i="4"/>
  <c r="J70" i="4"/>
  <c r="F70" i="4"/>
  <c r="O64" i="4"/>
  <c r="N64" i="4"/>
  <c r="M64" i="4"/>
  <c r="L64" i="4"/>
  <c r="K64" i="4"/>
  <c r="J64" i="4"/>
  <c r="F64" i="4"/>
  <c r="O58" i="4"/>
  <c r="N58" i="4"/>
  <c r="M58" i="4"/>
  <c r="L58" i="4"/>
  <c r="K58" i="4"/>
  <c r="J58" i="4"/>
  <c r="F58" i="4"/>
  <c r="O52" i="4"/>
  <c r="N52" i="4"/>
  <c r="M52" i="4"/>
  <c r="L52" i="4"/>
  <c r="K52" i="4"/>
  <c r="J52" i="4"/>
  <c r="F52" i="4"/>
  <c r="N48" i="4"/>
  <c r="M48" i="4"/>
  <c r="L48" i="4"/>
  <c r="K48" i="4"/>
  <c r="J48" i="4"/>
  <c r="F48" i="4"/>
  <c r="O44" i="4"/>
  <c r="N44" i="4"/>
  <c r="M44" i="4"/>
  <c r="L44" i="4"/>
  <c r="K44" i="4"/>
  <c r="J44" i="4"/>
  <c r="F44" i="4"/>
  <c r="O40" i="4"/>
  <c r="N40" i="4"/>
  <c r="M40" i="4"/>
  <c r="L40" i="4"/>
  <c r="K40" i="4"/>
  <c r="J40" i="4"/>
  <c r="F40" i="4"/>
  <c r="O37" i="4"/>
  <c r="N37" i="4"/>
  <c r="M37" i="4"/>
  <c r="L37" i="4"/>
  <c r="K37" i="4"/>
  <c r="J37" i="4"/>
  <c r="F37" i="4"/>
  <c r="O32" i="4"/>
  <c r="N32" i="4"/>
  <c r="M32" i="4"/>
  <c r="L32" i="4"/>
  <c r="K32" i="4"/>
  <c r="J32" i="4"/>
  <c r="F32" i="4"/>
  <c r="N28" i="4"/>
  <c r="M28" i="4"/>
  <c r="L28" i="4"/>
  <c r="K28" i="4"/>
  <c r="J28" i="4"/>
  <c r="F28" i="4"/>
  <c r="O17" i="4"/>
  <c r="N17" i="4"/>
  <c r="M17" i="4"/>
  <c r="L17" i="4"/>
  <c r="K17" i="4"/>
  <c r="J17" i="4"/>
  <c r="F17" i="4"/>
  <c r="O13" i="4"/>
  <c r="N13" i="4"/>
  <c r="M13" i="4"/>
  <c r="L13" i="4"/>
  <c r="K13" i="4"/>
  <c r="J13" i="4"/>
  <c r="F13" i="4"/>
  <c r="O83" i="4" l="1"/>
  <c r="F83" i="4"/>
  <c r="F405" i="4"/>
  <c r="O405" i="4"/>
  <c r="J405" i="4"/>
  <c r="L405" i="4"/>
  <c r="N405" i="4"/>
  <c r="K405" i="4"/>
  <c r="M405" i="4"/>
  <c r="K83" i="4"/>
  <c r="M83" i="4"/>
  <c r="F121" i="4"/>
  <c r="F280" i="4"/>
  <c r="F354" i="4"/>
  <c r="K354" i="4"/>
  <c r="M354" i="4"/>
  <c r="O354" i="4"/>
  <c r="J83" i="4"/>
  <c r="L83" i="4"/>
  <c r="N83" i="4"/>
  <c r="J354" i="4"/>
  <c r="L354" i="4"/>
  <c r="N354" i="4"/>
  <c r="O121" i="4"/>
  <c r="O280" i="4"/>
  <c r="F413" i="4" l="1"/>
  <c r="F414" i="4" s="1"/>
  <c r="O413" i="4"/>
  <c r="L109" i="4" l="1"/>
  <c r="N109" i="4"/>
  <c r="K413" i="4"/>
  <c r="J109" i="4"/>
  <c r="M109" i="4"/>
  <c r="M413" i="4"/>
  <c r="J413" i="4"/>
  <c r="N106" i="4"/>
  <c r="N100" i="4"/>
  <c r="K109" i="4"/>
  <c r="M121" i="4"/>
  <c r="M115" i="4"/>
  <c r="J121" i="4"/>
  <c r="J115" i="4"/>
  <c r="J100" i="4"/>
  <c r="J106" i="4"/>
  <c r="N276" i="4"/>
  <c r="N280" i="4"/>
  <c r="K100" i="4"/>
  <c r="K106" i="4"/>
  <c r="M276" i="4"/>
  <c r="M280" i="4"/>
  <c r="J276" i="4"/>
  <c r="J280" i="4"/>
  <c r="K121" i="4"/>
  <c r="K115" i="4"/>
  <c r="L121" i="4"/>
  <c r="L115" i="4"/>
  <c r="K276" i="4"/>
  <c r="K280" i="4"/>
  <c r="N121" i="4"/>
  <c r="N115" i="4"/>
  <c r="M106" i="4"/>
  <c r="M100" i="4"/>
  <c r="L100" i="4"/>
  <c r="L106" i="4"/>
</calcChain>
</file>

<file path=xl/sharedStrings.xml><?xml version="1.0" encoding="utf-8"?>
<sst xmlns="http://schemas.openxmlformats.org/spreadsheetml/2006/main" count="1170" uniqueCount="508">
  <si>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</si>
  <si>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</si>
  <si>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</si>
  <si>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</si>
  <si>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</si>
  <si>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</si>
  <si>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</si>
  <si>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</si>
  <si>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</si>
  <si>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</si>
  <si>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</si>
  <si>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</si>
  <si>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</si>
  <si>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</si>
  <si>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</si>
  <si>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</si>
  <si>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</si>
  <si>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</si>
  <si>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</si>
  <si>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</si>
  <si>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</si>
  <si>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</si>
  <si>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</si>
  <si>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</si>
  <si>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</si>
  <si>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</si>
  <si>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</si>
  <si>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</si>
  <si>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</si>
  <si>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</si>
  <si>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</si>
  <si>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</si>
  <si>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</si>
  <si>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</si>
  <si>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</si>
  <si>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</si>
  <si>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</si>
  <si>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</si>
  <si>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</si>
  <si>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</si>
  <si>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</si>
  <si>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</si>
  <si>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</si>
  <si>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</si>
  <si>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</si>
  <si>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</si>
  <si>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</si>
  <si>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</si>
  <si>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</si>
  <si>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</si>
  <si>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</si>
  <si>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</si>
  <si>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</si>
  <si>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</si>
  <si>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</si>
  <si>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</si>
  <si>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</si>
  <si>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</si>
  <si>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</si>
  <si>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</si>
  <si>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</si>
  <si>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</si>
  <si>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</si>
  <si>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</si>
  <si>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</si>
  <si>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</si>
  <si>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</si>
  <si>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</si>
  <si>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</si>
  <si>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</si>
  <si>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</si>
  <si>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</si>
  <si>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</si>
  <si>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</si>
  <si>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</si>
  <si>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</si>
  <si>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</si>
  <si>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</si>
  <si>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</si>
  <si>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</si>
  <si>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</si>
  <si>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</si>
  <si>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</si>
  <si>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</si>
  <si>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</si>
  <si>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</si>
  <si>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</si>
  <si>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</si>
  <si>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</si>
  <si>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</si>
  <si>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</si>
  <si>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</si>
  <si>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</si>
  <si>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</si>
  <si>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</si>
  <si>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</si>
  <si>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</si>
  <si>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</si>
  <si>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</si>
  <si>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</si>
  <si>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</si>
  <si>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</si>
  <si>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</si>
  <si>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</si>
  <si>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</si>
  <si>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</si>
  <si>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</si>
  <si>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</si>
  <si>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</si>
  <si>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</si>
  <si>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</si>
  <si>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</si>
  <si>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</si>
  <si>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</si>
  <si>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</si>
  <si>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</si>
  <si>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</si>
  <si>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</si>
  <si>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</si>
  <si>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</si>
  <si>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</si>
  <si>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</si>
  <si>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</si>
  <si>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</si>
  <si>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</si>
  <si>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</si>
  <si>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</si>
  <si>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</si>
  <si>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</si>
  <si>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</si>
  <si>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</si>
  <si>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</si>
  <si>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</si>
  <si>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</si>
  <si>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</si>
  <si>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</si>
  <si>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</si>
  <si>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</si>
  <si>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</si>
  <si>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</si>
  <si>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</si>
  <si>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</si>
  <si>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</si>
  <si>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</si>
  <si>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</si>
  <si>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</si>
  <si>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</si>
  <si>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</si>
  <si>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</si>
  <si>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</si>
  <si>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</si>
  <si>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</si>
  <si>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</si>
  <si>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</si>
  <si>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</si>
  <si>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</si>
  <si>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</si>
  <si>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</si>
  <si>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</si>
  <si>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</si>
  <si>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</si>
  <si>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</si>
  <si>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</si>
  <si>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</si>
  <si>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</si>
  <si>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</si>
  <si>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</si>
  <si>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</si>
  <si>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</si>
  <si>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</si>
  <si>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</si>
  <si>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</si>
  <si>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</si>
  <si>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</si>
  <si>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</si>
  <si>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</si>
  <si>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</si>
  <si>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</si>
  <si>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</si>
  <si>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</si>
  <si>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</si>
  <si>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</si>
  <si>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</si>
  <si>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</si>
  <si>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</si>
  <si>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</si>
  <si>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</si>
  <si>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</si>
  <si>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</si>
  <si>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</si>
  <si>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</si>
  <si>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</si>
  <si>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</si>
  <si>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</si>
  <si>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</si>
  <si>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</si>
  <si>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</si>
  <si>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</si>
  <si>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</si>
  <si>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</si>
  <si>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</si>
  <si>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</si>
  <si>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</si>
  <si>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</si>
  <si>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</si>
  <si>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</si>
  <si>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</si>
  <si>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</si>
  <si>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</si>
  <si>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</si>
  <si>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</si>
  <si>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</si>
  <si>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</si>
  <si>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</si>
  <si>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</si>
  <si>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</si>
  <si>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</si>
  <si>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</si>
  <si>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</si>
  <si>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</si>
  <si>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</si>
  <si>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</si>
  <si>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</si>
  <si>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</si>
  <si>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</si>
  <si>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</si>
  <si>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</si>
  <si>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</si>
  <si>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</si>
  <si>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</si>
  <si>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</si>
  <si>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</si>
  <si>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</si>
  <si>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</si>
  <si>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</si>
  <si>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</si>
  <si>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</si>
  <si>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</si>
  <si>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</si>
  <si>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</si>
  <si>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</si>
  <si>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</si>
  <si>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</si>
  <si>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</si>
  <si>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</si>
  <si>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</si>
  <si>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</si>
  <si>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</si>
  <si>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</si>
  <si>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</si>
  <si>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</si>
  <si>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</si>
  <si>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</si>
  <si>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</si>
  <si>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</si>
  <si>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</si>
  <si>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</si>
  <si>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</si>
  <si>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</si>
  <si>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</si>
  <si>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</si>
  <si>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</si>
  <si>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</si>
  <si>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</si>
  <si>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</si>
  <si>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</si>
  <si>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</si>
  <si>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</si>
  <si>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</si>
  <si>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</si>
  <si>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</si>
  <si>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</si>
  <si>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</si>
  <si>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</si>
  <si>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</si>
  <si>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</si>
  <si>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</si>
  <si>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</si>
  <si>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</si>
  <si>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</si>
  <si>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</si>
  <si>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</si>
  <si>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</si>
  <si>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</si>
  <si>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</si>
  <si>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</si>
  <si>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</si>
  <si>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</si>
  <si>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</si>
  <si>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</si>
  <si>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</si>
  <si>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</si>
  <si>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</si>
  <si>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</si>
  <si>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</si>
  <si>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</si>
  <si>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</si>
  <si>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</si>
  <si>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</si>
  <si>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</si>
  <si>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</si>
  <si>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</si>
  <si>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</si>
  <si>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</si>
  <si>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</si>
  <si>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</si>
  <si>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</si>
  <si>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</si>
  <si>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</si>
  <si>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</si>
  <si>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</si>
  <si>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</si>
  <si>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</si>
  <si>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</si>
  <si>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</si>
  <si>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</si>
  <si>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</si>
  <si>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</si>
  <si>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</si>
  <si>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</si>
  <si>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</si>
  <si>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</si>
  <si>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</si>
  <si>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</si>
  <si>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</si>
  <si>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</si>
  <si>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</si>
  <si>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</si>
  <si>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</si>
  <si>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</si>
  <si>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</si>
  <si>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</si>
  <si>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</si>
  <si>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</si>
  <si>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</si>
  <si>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</si>
  <si>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</si>
  <si>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</si>
  <si>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</si>
  <si>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</si>
  <si>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</si>
  <si>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</si>
  <si>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</si>
  <si>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</si>
  <si>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</si>
  <si>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</si>
  <si>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</si>
  <si>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</si>
  <si>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</si>
  <si>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</si>
  <si>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</si>
  <si>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</si>
  <si>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</si>
  <si>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</si>
  <si>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</si>
  <si>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</si>
  <si>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</si>
  <si>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</si>
  <si>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</si>
  <si>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</si>
  <si>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</si>
  <si>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</si>
  <si>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</si>
  <si>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</si>
  <si>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</si>
  <si>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</si>
  <si>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</si>
  <si>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</si>
  <si>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</si>
  <si>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</si>
  <si>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</si>
  <si>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</si>
  <si>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</si>
  <si>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</si>
  <si>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</si>
  <si>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</si>
  <si>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</si>
  <si>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</si>
  <si>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</si>
  <si>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</si>
  <si>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</si>
  <si>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</si>
  <si>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</si>
  <si>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</si>
  <si>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</si>
  <si>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</si>
  <si>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</si>
  <si>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</si>
  <si>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</si>
  <si>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</si>
  <si>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</si>
  <si>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</si>
  <si>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</si>
  <si>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</si>
  <si>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</si>
  <si>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</si>
  <si>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</si>
  <si>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</si>
  <si>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</si>
  <si>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</si>
  <si>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</si>
  <si>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</si>
  <si>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</si>
  <si>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</si>
  <si>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</si>
  <si>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</si>
  <si>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</si>
  <si>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</si>
  <si>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</si>
  <si>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</si>
  <si>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</si>
  <si>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</si>
  <si>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</si>
  <si>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</si>
  <si>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</si>
  <si>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</si>
  <si>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</si>
  <si>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</si>
  <si>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</si>
  <si>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</si>
  <si>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</si>
  <si>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</si>
  <si>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</si>
  <si>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</si>
  <si>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</si>
  <si>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</si>
  <si>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</si>
  <si>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</si>
  <si>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</si>
  <si>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</si>
  <si>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</si>
  <si>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</si>
  <si>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</si>
  <si>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</si>
  <si>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</si>
  <si>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</si>
  <si>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</si>
  <si>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</si>
  <si>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</si>
  <si>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</si>
  <si>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</si>
  <si>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</si>
  <si>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</si>
  <si>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</si>
  <si>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</si>
  <si>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</si>
  <si>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</si>
  <si>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</si>
  <si>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</si>
  <si>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</si>
  <si>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</si>
  <si>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</si>
  <si>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</si>
  <si>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</si>
  <si>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</si>
  <si>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</si>
  <si>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</si>
  <si>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</si>
  <si>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</si>
  <si>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</si>
  <si>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</si>
  <si>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</si>
  <si>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</si>
  <si>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</si>
  <si>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</si>
  <si>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</si>
  <si>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</si>
  <si>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</si>
  <si>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</si>
  <si>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</si>
  <si>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</si>
  <si>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</si>
  <si>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</si>
  <si>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</si>
  <si>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</si>
  <si>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</si>
  <si>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</si>
  <si>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</si>
  <si>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</si>
  <si>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Secretaria de Estado de Esporte</t>
  </si>
  <si>
    <t>Vila Olimpica São Sebastião</t>
  </si>
  <si>
    <t>Quadra 02 São Sebastião</t>
  </si>
  <si>
    <t>Edison Ribeiro da Silva</t>
  </si>
  <si>
    <t>Tatiane da Silva Pinto</t>
  </si>
  <si>
    <t>Nilton Amancio dos Santos</t>
  </si>
  <si>
    <t>Adilson Galvão da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</si>
  <si>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</si>
  <si>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</si>
  <si>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</si>
  <si>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</si>
  <si>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</si>
  <si>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Antonio Damaceno Rodrigues</t>
  </si>
  <si>
    <t>CPF</t>
  </si>
  <si>
    <t>721.875.221-72</t>
  </si>
  <si>
    <t>599.308.701-30</t>
  </si>
  <si>
    <t>018.867.051-35</t>
  </si>
  <si>
    <t>573.484.801-87</t>
  </si>
  <si>
    <t>034.144.201-12</t>
  </si>
  <si>
    <t>058.332.401-07</t>
  </si>
  <si>
    <t>715.522.271-20</t>
  </si>
  <si>
    <t xml:space="preserve">Maria Nascimento Prazeres </t>
  </si>
  <si>
    <t>646.323.345-53</t>
  </si>
  <si>
    <t>Madalena Pereira Brito</t>
  </si>
  <si>
    <t>878.194.651-15</t>
  </si>
  <si>
    <t>Eva Rosa Alvim</t>
  </si>
  <si>
    <t>Marli da Costa Santos Pereira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</si>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</sst>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44" fontId="13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2"/>
  <sheetViews>
    <sheetView tabSelected="1" view="pageBreakPreview" zoomScale="82" zoomScaleNormal="85" zoomScaleSheetLayoutView="82" workbookViewId="0">
      <selection activeCell="C11" sqref="C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" customWidth="1"/>
    <col min="16" max="16" width="19.5703125" customWidth="1"/>
  </cols>
  <sheetData>
    <row r="1" spans="1:16" ht="18.75" x14ac:dyDescent="0.3">
      <c r="A1" s="67" t="s">
        <v>444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490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67" t="s">
        <v>439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86" t="s">
        <v>440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76" t="s">
        <v>506</v>
      </c>
      <c r="B9" s="76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53.75" x14ac:dyDescent="0.25">
      <c r="A11" s="5" t="s">
        <v>193</v>
      </c>
      <c r="B11" s="4" t="s">
        <v>0</v>
      </c>
      <c r="C11" s="4" t="s">
        <v>492</v>
      </c>
      <c r="D11" s="5" t="s">
        <v>1</v>
      </c>
      <c r="E11" s="4" t="s">
        <v>2</v>
      </c>
      <c r="F11" s="6" t="s">
        <v>486</v>
      </c>
      <c r="G11" s="6" t="s">
        <v>488</v>
      </c>
      <c r="H11" s="6" t="s">
        <v>487</v>
      </c>
      <c r="I11" s="6" t="s">
        <v>489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507</v>
      </c>
    </row>
    <row r="12" spans="1:16" hidden="1" x14ac:dyDescent="0.25">
      <c r="A12" s="92" t="s">
        <v>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s="25" customFormat="1" hidden="1" x14ac:dyDescent="0.25">
      <c r="A13" s="35" t="s">
        <v>195</v>
      </c>
      <c r="B13" s="36" t="s">
        <v>196</v>
      </c>
      <c r="C13" s="36"/>
      <c r="D13" s="35" t="s">
        <v>10</v>
      </c>
      <c r="E13" s="36" t="s">
        <v>445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4"/>
    </row>
    <row r="14" spans="1:16" s="25" customFormat="1" hidden="1" x14ac:dyDescent="0.25">
      <c r="A14" s="19" t="s">
        <v>1</v>
      </c>
      <c r="B14" s="95" t="s">
        <v>197</v>
      </c>
      <c r="C14" s="95"/>
      <c r="D14" s="95"/>
      <c r="E14" s="95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4"/>
    </row>
    <row r="15" spans="1:16" s="3" customFormat="1" hidden="1" x14ac:dyDescent="0.25">
      <c r="A15" s="18" t="s">
        <v>10</v>
      </c>
      <c r="B15" s="96" t="s">
        <v>198</v>
      </c>
      <c r="C15" s="96"/>
      <c r="D15" s="96"/>
      <c r="E15" s="96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6" t="s">
        <v>199</v>
      </c>
      <c r="C16" s="96"/>
      <c r="D16" s="96"/>
      <c r="E16" s="96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208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4"/>
    </row>
    <row r="18" spans="1:16" s="25" customFormat="1" hidden="1" x14ac:dyDescent="0.25">
      <c r="A18" s="19" t="s">
        <v>1</v>
      </c>
      <c r="B18" s="95" t="s">
        <v>197</v>
      </c>
      <c r="C18" s="95"/>
      <c r="D18" s="95"/>
      <c r="E18" s="95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4"/>
    </row>
    <row r="19" spans="1:16" s="3" customFormat="1" hidden="1" x14ac:dyDescent="0.25">
      <c r="A19" s="18" t="s">
        <v>10</v>
      </c>
      <c r="B19" s="96" t="s">
        <v>476</v>
      </c>
      <c r="C19" s="96"/>
      <c r="D19" s="96"/>
      <c r="E19" s="96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6" t="s">
        <v>200</v>
      </c>
      <c r="C20" s="96"/>
      <c r="D20" s="96"/>
      <c r="E20" s="96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6" t="s">
        <v>201</v>
      </c>
      <c r="C21" s="96"/>
      <c r="D21" s="96"/>
      <c r="E21" s="96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6" t="s">
        <v>202</v>
      </c>
      <c r="C22" s="96"/>
      <c r="D22" s="96"/>
      <c r="E22" s="96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6" t="s">
        <v>203</v>
      </c>
      <c r="C23" s="96"/>
      <c r="D23" s="96"/>
      <c r="E23" s="96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6" t="s">
        <v>204</v>
      </c>
      <c r="C24" s="96"/>
      <c r="D24" s="96"/>
      <c r="E24" s="96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6" t="s">
        <v>205</v>
      </c>
      <c r="C25" s="96"/>
      <c r="D25" s="96"/>
      <c r="E25" s="96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6" t="s">
        <v>206</v>
      </c>
      <c r="C26" s="96"/>
      <c r="D26" s="96"/>
      <c r="E26" s="96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6" t="s">
        <v>207</v>
      </c>
      <c r="C27" s="96"/>
      <c r="D27" s="96"/>
      <c r="E27" s="96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209</v>
      </c>
      <c r="B28" s="36" t="s">
        <v>446</v>
      </c>
      <c r="C28" s="36"/>
      <c r="D28" s="35" t="s">
        <v>13</v>
      </c>
      <c r="E28" s="36" t="s">
        <v>447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4"/>
    </row>
    <row r="29" spans="1:16" s="25" customFormat="1" hidden="1" x14ac:dyDescent="0.25">
      <c r="A29" s="19" t="s">
        <v>1</v>
      </c>
      <c r="B29" s="95" t="s">
        <v>197</v>
      </c>
      <c r="C29" s="95"/>
      <c r="D29" s="95"/>
      <c r="E29" s="95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4"/>
    </row>
    <row r="30" spans="1:16" s="3" customFormat="1" hidden="1" x14ac:dyDescent="0.25">
      <c r="A30" s="18" t="s">
        <v>13</v>
      </c>
      <c r="B30" s="96" t="s">
        <v>246</v>
      </c>
      <c r="C30" s="96"/>
      <c r="D30" s="96"/>
      <c r="E30" s="96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6" t="s">
        <v>247</v>
      </c>
      <c r="C31" s="96"/>
      <c r="D31" s="96"/>
      <c r="E31" s="96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359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4"/>
    </row>
    <row r="33" spans="1:16" s="25" customFormat="1" hidden="1" x14ac:dyDescent="0.25">
      <c r="A33" s="19" t="s">
        <v>1</v>
      </c>
      <c r="B33" s="95" t="s">
        <v>197</v>
      </c>
      <c r="C33" s="95"/>
      <c r="D33" s="95"/>
      <c r="E33" s="95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4"/>
    </row>
    <row r="34" spans="1:16" s="3" customFormat="1" hidden="1" x14ac:dyDescent="0.25">
      <c r="A34" s="18" t="s">
        <v>13</v>
      </c>
      <c r="B34" s="96" t="s">
        <v>238</v>
      </c>
      <c r="C34" s="96"/>
      <c r="D34" s="96"/>
      <c r="E34" s="96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6" t="s">
        <v>423</v>
      </c>
      <c r="C35" s="96"/>
      <c r="D35" s="96"/>
      <c r="E35" s="96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6" t="s">
        <v>236</v>
      </c>
      <c r="C36" s="96"/>
      <c r="D36" s="96"/>
      <c r="E36" s="96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360</v>
      </c>
      <c r="B37" s="36" t="s">
        <v>448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4"/>
    </row>
    <row r="38" spans="1:16" s="25" customFormat="1" hidden="1" x14ac:dyDescent="0.25">
      <c r="A38" s="19" t="s">
        <v>1</v>
      </c>
      <c r="B38" s="95" t="s">
        <v>197</v>
      </c>
      <c r="C38" s="95"/>
      <c r="D38" s="95"/>
      <c r="E38" s="95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4"/>
    </row>
    <row r="39" spans="1:16" s="3" customFormat="1" hidden="1" x14ac:dyDescent="0.25">
      <c r="A39" s="18" t="s">
        <v>13</v>
      </c>
      <c r="B39" s="96" t="s">
        <v>424</v>
      </c>
      <c r="C39" s="96"/>
      <c r="D39" s="96"/>
      <c r="E39" s="96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361</v>
      </c>
      <c r="B40" s="36" t="s">
        <v>449</v>
      </c>
      <c r="C40" s="36"/>
      <c r="D40" s="35" t="s">
        <v>13</v>
      </c>
      <c r="E40" s="36" t="s">
        <v>474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4"/>
    </row>
    <row r="41" spans="1:16" s="25" customFormat="1" hidden="1" x14ac:dyDescent="0.25">
      <c r="A41" s="19" t="s">
        <v>1</v>
      </c>
      <c r="B41" s="95" t="s">
        <v>197</v>
      </c>
      <c r="C41" s="95"/>
      <c r="D41" s="95"/>
      <c r="E41" s="95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4"/>
    </row>
    <row r="42" spans="1:16" s="3" customFormat="1" hidden="1" x14ac:dyDescent="0.25">
      <c r="A42" s="18" t="s">
        <v>13</v>
      </c>
      <c r="B42" s="96" t="s">
        <v>297</v>
      </c>
      <c r="C42" s="96"/>
      <c r="D42" s="96"/>
      <c r="E42" s="96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6" t="s">
        <v>296</v>
      </c>
      <c r="C43" s="96"/>
      <c r="D43" s="96"/>
      <c r="E43" s="96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421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4"/>
    </row>
    <row r="45" spans="1:16" s="25" customFormat="1" hidden="1" x14ac:dyDescent="0.25">
      <c r="A45" s="19" t="s">
        <v>1</v>
      </c>
      <c r="B45" s="95" t="s">
        <v>197</v>
      </c>
      <c r="C45" s="95"/>
      <c r="D45" s="95"/>
      <c r="E45" s="95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4"/>
    </row>
    <row r="46" spans="1:16" s="3" customFormat="1" hidden="1" x14ac:dyDescent="0.25">
      <c r="A46" s="18" t="s">
        <v>13</v>
      </c>
      <c r="B46" s="97" t="s">
        <v>356</v>
      </c>
      <c r="C46" s="97"/>
      <c r="D46" s="97"/>
      <c r="E46" s="97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7" t="s">
        <v>357</v>
      </c>
      <c r="C47" s="97"/>
      <c r="D47" s="97"/>
      <c r="E47" s="97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363</v>
      </c>
      <c r="B48" s="36" t="s">
        <v>19</v>
      </c>
      <c r="C48" s="36"/>
      <c r="D48" s="35" t="s">
        <v>13</v>
      </c>
      <c r="E48" s="36" t="s">
        <v>475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4"/>
    </row>
    <row r="49" spans="1:16" s="25" customFormat="1" hidden="1" x14ac:dyDescent="0.25">
      <c r="A49" s="19" t="s">
        <v>1</v>
      </c>
      <c r="B49" s="95" t="s">
        <v>197</v>
      </c>
      <c r="C49" s="95"/>
      <c r="D49" s="95"/>
      <c r="E49" s="95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4"/>
    </row>
    <row r="50" spans="1:16" s="34" customFormat="1" hidden="1" x14ac:dyDescent="0.25">
      <c r="A50" s="48" t="s">
        <v>13</v>
      </c>
      <c r="B50" s="98" t="s">
        <v>305</v>
      </c>
      <c r="C50" s="98"/>
      <c r="D50" s="98"/>
      <c r="E50" s="98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9"/>
    </row>
    <row r="51" spans="1:16" s="34" customFormat="1" hidden="1" x14ac:dyDescent="0.25">
      <c r="A51" s="48" t="s">
        <v>13</v>
      </c>
      <c r="B51" s="98" t="s">
        <v>306</v>
      </c>
      <c r="C51" s="98"/>
      <c r="D51" s="98"/>
      <c r="E51" s="98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9"/>
    </row>
    <row r="52" spans="1:16" s="25" customFormat="1" hidden="1" x14ac:dyDescent="0.25">
      <c r="A52" s="35" t="s">
        <v>362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4"/>
    </row>
    <row r="53" spans="1:16" s="25" customFormat="1" hidden="1" x14ac:dyDescent="0.25">
      <c r="A53" s="19" t="s">
        <v>1</v>
      </c>
      <c r="B53" s="95" t="s">
        <v>197</v>
      </c>
      <c r="C53" s="95"/>
      <c r="D53" s="95"/>
      <c r="E53" s="95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4"/>
    </row>
    <row r="54" spans="1:16" s="3" customFormat="1" hidden="1" x14ac:dyDescent="0.25">
      <c r="A54" s="18" t="s">
        <v>13</v>
      </c>
      <c r="B54" s="96" t="s">
        <v>242</v>
      </c>
      <c r="C54" s="96"/>
      <c r="D54" s="96"/>
      <c r="E54" s="96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6" t="s">
        <v>241</v>
      </c>
      <c r="C55" s="96"/>
      <c r="D55" s="96"/>
      <c r="E55" s="96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6" t="s">
        <v>243</v>
      </c>
      <c r="C56" s="96"/>
      <c r="D56" s="96"/>
      <c r="E56" s="96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6" t="s">
        <v>244</v>
      </c>
      <c r="C57" s="96"/>
      <c r="D57" s="96"/>
      <c r="E57" s="96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364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4"/>
    </row>
    <row r="59" spans="1:16" s="25" customFormat="1" hidden="1" x14ac:dyDescent="0.25">
      <c r="A59" s="19" t="s">
        <v>1</v>
      </c>
      <c r="B59" s="95" t="s">
        <v>197</v>
      </c>
      <c r="C59" s="95"/>
      <c r="D59" s="95"/>
      <c r="E59" s="95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4"/>
    </row>
    <row r="60" spans="1:16" s="3" customFormat="1" hidden="1" x14ac:dyDescent="0.25">
      <c r="A60" s="18" t="s">
        <v>13</v>
      </c>
      <c r="B60" s="96" t="s">
        <v>251</v>
      </c>
      <c r="C60" s="96"/>
      <c r="D60" s="96"/>
      <c r="E60" s="96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6" t="s">
        <v>250</v>
      </c>
      <c r="C61" s="96"/>
      <c r="D61" s="96"/>
      <c r="E61" s="96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6" t="s">
        <v>249</v>
      </c>
      <c r="C62" s="96"/>
      <c r="D62" s="96"/>
      <c r="E62" s="96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6" t="s">
        <v>252</v>
      </c>
      <c r="C63" s="96"/>
      <c r="D63" s="96"/>
      <c r="E63" s="96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365</v>
      </c>
      <c r="B64" s="36" t="s">
        <v>24</v>
      </c>
      <c r="C64" s="36"/>
      <c r="D64" s="35" t="s">
        <v>13</v>
      </c>
      <c r="E64" s="36" t="s">
        <v>368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4"/>
    </row>
    <row r="65" spans="1:16" s="25" customFormat="1" hidden="1" x14ac:dyDescent="0.25">
      <c r="A65" s="19" t="s">
        <v>1</v>
      </c>
      <c r="B65" s="95" t="s">
        <v>197</v>
      </c>
      <c r="C65" s="95"/>
      <c r="D65" s="95"/>
      <c r="E65" s="95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4"/>
    </row>
    <row r="66" spans="1:16" s="3" customFormat="1" hidden="1" x14ac:dyDescent="0.25">
      <c r="A66" s="18" t="s">
        <v>13</v>
      </c>
      <c r="B66" s="96" t="s">
        <v>268</v>
      </c>
      <c r="C66" s="96"/>
      <c r="D66" s="96"/>
      <c r="E66" s="96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6" t="s">
        <v>269</v>
      </c>
      <c r="C67" s="96"/>
      <c r="D67" s="96"/>
      <c r="E67" s="96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6" t="s">
        <v>267</v>
      </c>
      <c r="C68" s="96"/>
      <c r="D68" s="96"/>
      <c r="E68" s="96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6" t="s">
        <v>270</v>
      </c>
      <c r="C69" s="96"/>
      <c r="D69" s="96"/>
      <c r="E69" s="96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366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4"/>
    </row>
    <row r="71" spans="1:16" s="25" customFormat="1" hidden="1" x14ac:dyDescent="0.25">
      <c r="A71" s="19" t="s">
        <v>1</v>
      </c>
      <c r="B71" s="95" t="s">
        <v>197</v>
      </c>
      <c r="C71" s="95"/>
      <c r="D71" s="95"/>
      <c r="E71" s="95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4"/>
    </row>
    <row r="72" spans="1:16" s="3" customFormat="1" hidden="1" x14ac:dyDescent="0.25">
      <c r="A72" s="18" t="s">
        <v>13</v>
      </c>
      <c r="B72" s="96" t="s">
        <v>240</v>
      </c>
      <c r="C72" s="96"/>
      <c r="D72" s="96"/>
      <c r="E72" s="96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6" t="s">
        <v>239</v>
      </c>
      <c r="C73" s="96"/>
      <c r="D73" s="96"/>
      <c r="E73" s="96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367</v>
      </c>
      <c r="B74" s="36" t="s">
        <v>450</v>
      </c>
      <c r="C74" s="36"/>
      <c r="D74" s="35" t="s">
        <v>10</v>
      </c>
      <c r="E74" s="36" t="s">
        <v>183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4"/>
    </row>
    <row r="75" spans="1:16" s="25" customFormat="1" hidden="1" x14ac:dyDescent="0.25">
      <c r="A75" s="19" t="s">
        <v>1</v>
      </c>
      <c r="B75" s="95" t="s">
        <v>197</v>
      </c>
      <c r="C75" s="95"/>
      <c r="D75" s="95"/>
      <c r="E75" s="95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4"/>
    </row>
    <row r="76" spans="1:16" s="3" customFormat="1" ht="13.15" hidden="1" customHeight="1" x14ac:dyDescent="0.25">
      <c r="A76" s="18" t="s">
        <v>10</v>
      </c>
      <c r="B76" s="96" t="s">
        <v>431</v>
      </c>
      <c r="C76" s="96"/>
      <c r="D76" s="96"/>
      <c r="E76" s="96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6" t="s">
        <v>324</v>
      </c>
      <c r="C77" s="96"/>
      <c r="D77" s="96"/>
      <c r="E77" s="96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468</v>
      </c>
      <c r="B78" s="46" t="s">
        <v>451</v>
      </c>
      <c r="C78" s="46"/>
      <c r="D78" s="45" t="s">
        <v>13</v>
      </c>
      <c r="E78" s="46" t="s">
        <v>452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100"/>
    </row>
    <row r="79" spans="1:16" s="25" customFormat="1" hidden="1" x14ac:dyDescent="0.25">
      <c r="A79" s="19" t="s">
        <v>1</v>
      </c>
      <c r="B79" s="95" t="s">
        <v>197</v>
      </c>
      <c r="C79" s="95"/>
      <c r="D79" s="95"/>
      <c r="E79" s="95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4"/>
    </row>
    <row r="80" spans="1:16" s="34" customFormat="1" hidden="1" x14ac:dyDescent="0.25">
      <c r="A80" s="48" t="s">
        <v>13</v>
      </c>
      <c r="B80" s="98" t="s">
        <v>238</v>
      </c>
      <c r="C80" s="98"/>
      <c r="D80" s="98"/>
      <c r="E80" s="98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9"/>
    </row>
    <row r="81" spans="1:16" s="34" customFormat="1" hidden="1" x14ac:dyDescent="0.25">
      <c r="A81" s="48" t="s">
        <v>13</v>
      </c>
      <c r="B81" s="98" t="s">
        <v>423</v>
      </c>
      <c r="C81" s="98"/>
      <c r="D81" s="98"/>
      <c r="E81" s="98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9"/>
    </row>
    <row r="82" spans="1:16" s="34" customFormat="1" hidden="1" x14ac:dyDescent="0.25">
      <c r="A82" s="48" t="s">
        <v>13</v>
      </c>
      <c r="B82" s="98" t="s">
        <v>477</v>
      </c>
      <c r="C82" s="98"/>
      <c r="D82" s="98"/>
      <c r="E82" s="98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9"/>
    </row>
    <row r="83" spans="1:16" hidden="1" x14ac:dyDescent="0.25">
      <c r="A83" s="101" t="s">
        <v>27</v>
      </c>
      <c r="B83" s="101"/>
      <c r="C83" s="101"/>
      <c r="D83" s="101"/>
      <c r="E83" s="101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3"/>
    </row>
    <row r="84" spans="1:16" s="3" customFormat="1" hidden="1" x14ac:dyDescent="0.25">
      <c r="A84" s="102"/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28"/>
    </row>
    <row r="85" spans="1:16" hidden="1" x14ac:dyDescent="0.25">
      <c r="A85" s="103" t="s">
        <v>28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93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3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3"/>
    </row>
    <row r="88" spans="1:16" s="3" customFormat="1" hidden="1" x14ac:dyDescent="0.25">
      <c r="A88" s="18"/>
      <c r="B88" s="17"/>
      <c r="C88" s="17"/>
      <c r="D88" s="18"/>
      <c r="E88" s="104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3" t="s">
        <v>30</v>
      </c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93"/>
    </row>
    <row r="90" spans="1:16" s="25" customFormat="1" hidden="1" x14ac:dyDescent="0.25">
      <c r="A90" s="35" t="s">
        <v>369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4"/>
    </row>
    <row r="91" spans="1:16" s="25" customFormat="1" hidden="1" x14ac:dyDescent="0.25">
      <c r="A91" s="19" t="s">
        <v>1</v>
      </c>
      <c r="B91" s="95" t="s">
        <v>197</v>
      </c>
      <c r="C91" s="95"/>
      <c r="D91" s="95"/>
      <c r="E91" s="95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4"/>
    </row>
    <row r="92" spans="1:16" s="3" customFormat="1" hidden="1" x14ac:dyDescent="0.25">
      <c r="A92" s="18" t="s">
        <v>10</v>
      </c>
      <c r="B92" s="105" t="s">
        <v>214</v>
      </c>
      <c r="C92" s="105"/>
      <c r="D92" s="105"/>
      <c r="E92" s="105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6" t="s">
        <v>212</v>
      </c>
      <c r="C93" s="96"/>
      <c r="D93" s="96"/>
      <c r="E93" s="96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6" t="s">
        <v>213</v>
      </c>
      <c r="C94" s="96"/>
      <c r="D94" s="96"/>
      <c r="E94" s="96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6" t="s">
        <v>425</v>
      </c>
      <c r="C95" s="96"/>
      <c r="D95" s="96"/>
      <c r="E95" s="96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5" t="s">
        <v>215</v>
      </c>
      <c r="C96" s="105"/>
      <c r="D96" s="105"/>
      <c r="E96" s="105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3"/>
    </row>
    <row r="98" spans="1:16" s="3" customFormat="1" hidden="1" x14ac:dyDescent="0.25">
      <c r="A98" s="18"/>
      <c r="B98" s="17"/>
      <c r="C98" s="17"/>
      <c r="D98" s="18"/>
      <c r="E98" s="10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3" t="s">
        <v>32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93"/>
    </row>
    <row r="100" spans="1:16" s="25" customFormat="1" ht="24" hidden="1" x14ac:dyDescent="0.25">
      <c r="A100" s="35" t="s">
        <v>370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4"/>
    </row>
    <row r="101" spans="1:16" s="25" customFormat="1" hidden="1" x14ac:dyDescent="0.25">
      <c r="A101" s="19" t="s">
        <v>1</v>
      </c>
      <c r="B101" s="95" t="s">
        <v>197</v>
      </c>
      <c r="C101" s="95"/>
      <c r="D101" s="95"/>
      <c r="E101" s="95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4"/>
    </row>
    <row r="102" spans="1:16" s="3" customFormat="1" hidden="1" x14ac:dyDescent="0.25">
      <c r="A102" s="18" t="s">
        <v>10</v>
      </c>
      <c r="B102" s="96" t="s">
        <v>218</v>
      </c>
      <c r="C102" s="96"/>
      <c r="D102" s="96"/>
      <c r="E102" s="96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6" t="s">
        <v>219</v>
      </c>
      <c r="C103" s="96"/>
      <c r="D103" s="96"/>
      <c r="E103" s="96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6" t="s">
        <v>217</v>
      </c>
      <c r="C104" s="96"/>
      <c r="D104" s="96"/>
      <c r="E104" s="96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6" t="s">
        <v>216</v>
      </c>
      <c r="C105" s="96"/>
      <c r="D105" s="96"/>
      <c r="E105" s="96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3"/>
    </row>
    <row r="107" spans="1:16" s="3" customFormat="1" hidden="1" x14ac:dyDescent="0.25">
      <c r="A107" s="18"/>
      <c r="B107" s="17"/>
      <c r="C107" s="17"/>
      <c r="D107" s="18"/>
      <c r="E107" s="104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3" t="s">
        <v>34</v>
      </c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93"/>
    </row>
    <row r="109" spans="1:16" s="25" customFormat="1" hidden="1" x14ac:dyDescent="0.25">
      <c r="A109" s="35" t="s">
        <v>371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4"/>
    </row>
    <row r="110" spans="1:16" s="25" customFormat="1" hidden="1" x14ac:dyDescent="0.25">
      <c r="A110" s="19" t="s">
        <v>1</v>
      </c>
      <c r="B110" s="95" t="s">
        <v>197</v>
      </c>
      <c r="C110" s="95"/>
      <c r="D110" s="95"/>
      <c r="E110" s="95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4"/>
    </row>
    <row r="111" spans="1:16" s="3" customFormat="1" hidden="1" x14ac:dyDescent="0.25">
      <c r="A111" s="18" t="s">
        <v>10</v>
      </c>
      <c r="B111" s="96" t="s">
        <v>284</v>
      </c>
      <c r="C111" s="96"/>
      <c r="D111" s="96"/>
      <c r="E111" s="96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6" t="s">
        <v>283</v>
      </c>
      <c r="C112" s="96"/>
      <c r="D112" s="96"/>
      <c r="E112" s="96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6" t="s">
        <v>285</v>
      </c>
      <c r="C113" s="96"/>
      <c r="D113" s="96"/>
      <c r="E113" s="96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6" t="s">
        <v>282</v>
      </c>
      <c r="C114" s="96"/>
      <c r="D114" s="96"/>
      <c r="E114" s="96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372</v>
      </c>
      <c r="B115" s="36" t="s">
        <v>184</v>
      </c>
      <c r="C115" s="36"/>
      <c r="D115" s="35" t="s">
        <v>10</v>
      </c>
      <c r="E115" s="36" t="s">
        <v>185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4"/>
    </row>
    <row r="116" spans="1:16" s="25" customFormat="1" hidden="1" x14ac:dyDescent="0.25">
      <c r="A116" s="19" t="s">
        <v>1</v>
      </c>
      <c r="B116" s="95" t="s">
        <v>197</v>
      </c>
      <c r="C116" s="95"/>
      <c r="D116" s="95"/>
      <c r="E116" s="95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4"/>
    </row>
    <row r="117" spans="1:16" s="3" customFormat="1" hidden="1" x14ac:dyDescent="0.25">
      <c r="A117" s="18" t="s">
        <v>10</v>
      </c>
      <c r="B117" s="96" t="s">
        <v>291</v>
      </c>
      <c r="C117" s="96"/>
      <c r="D117" s="96"/>
      <c r="E117" s="96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6" t="s">
        <v>293</v>
      </c>
      <c r="C118" s="96"/>
      <c r="D118" s="96"/>
      <c r="E118" s="96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6" t="s">
        <v>294</v>
      </c>
      <c r="C119" s="96"/>
      <c r="D119" s="96"/>
      <c r="E119" s="96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6" t="s">
        <v>292</v>
      </c>
      <c r="C120" s="96"/>
      <c r="D120" s="96"/>
      <c r="E120" s="96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3"/>
    </row>
    <row r="122" spans="1:16" s="3" customFormat="1" hidden="1" x14ac:dyDescent="0.25">
      <c r="A122" s="18"/>
      <c r="B122" s="17"/>
      <c r="C122" s="17"/>
      <c r="D122" s="18"/>
      <c r="E122" s="104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3" t="s">
        <v>36</v>
      </c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93"/>
    </row>
    <row r="124" spans="1:16" s="25" customFormat="1" hidden="1" x14ac:dyDescent="0.25">
      <c r="A124" s="35" t="s">
        <v>373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4"/>
    </row>
    <row r="125" spans="1:16" s="3" customFormat="1" hidden="1" x14ac:dyDescent="0.25">
      <c r="A125" s="19" t="s">
        <v>1</v>
      </c>
      <c r="B125" s="95" t="s">
        <v>197</v>
      </c>
      <c r="C125" s="95"/>
      <c r="D125" s="95"/>
      <c r="E125" s="95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6" t="s">
        <v>312</v>
      </c>
      <c r="C126" s="96"/>
      <c r="D126" s="96"/>
      <c r="E126" s="96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6" t="s">
        <v>310</v>
      </c>
      <c r="C127" s="96"/>
      <c r="D127" s="96"/>
      <c r="E127" s="96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6" t="s">
        <v>309</v>
      </c>
      <c r="C128" s="96"/>
      <c r="D128" s="96"/>
      <c r="E128" s="96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6" t="s">
        <v>311</v>
      </c>
      <c r="C129" s="96"/>
      <c r="D129" s="96"/>
      <c r="E129" s="96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374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4"/>
    </row>
    <row r="131" spans="1:16" s="3" customFormat="1" hidden="1" x14ac:dyDescent="0.25">
      <c r="A131" s="19" t="s">
        <v>1</v>
      </c>
      <c r="B131" s="95" t="s">
        <v>197</v>
      </c>
      <c r="C131" s="95"/>
      <c r="D131" s="95"/>
      <c r="E131" s="95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6" t="s">
        <v>426</v>
      </c>
      <c r="C132" s="96"/>
      <c r="D132" s="96"/>
      <c r="E132" s="96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6" t="s">
        <v>275</v>
      </c>
      <c r="C133" s="96"/>
      <c r="D133" s="96"/>
      <c r="E133" s="96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6" t="s">
        <v>274</v>
      </c>
      <c r="C134" s="96"/>
      <c r="D134" s="96"/>
      <c r="E134" s="96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6" t="s">
        <v>276</v>
      </c>
      <c r="C135" s="96"/>
      <c r="D135" s="96"/>
      <c r="E135" s="96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6" t="s">
        <v>277</v>
      </c>
      <c r="C136" s="96"/>
      <c r="D136" s="96"/>
      <c r="E136" s="96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375</v>
      </c>
      <c r="B137" s="36" t="s">
        <v>453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4"/>
    </row>
    <row r="138" spans="1:16" s="3" customFormat="1" hidden="1" x14ac:dyDescent="0.25">
      <c r="A138" s="19" t="s">
        <v>1</v>
      </c>
      <c r="B138" s="95" t="s">
        <v>197</v>
      </c>
      <c r="C138" s="95"/>
      <c r="D138" s="95"/>
      <c r="E138" s="95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5" t="s">
        <v>234</v>
      </c>
      <c r="C139" s="105"/>
      <c r="D139" s="105"/>
      <c r="E139" s="105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6" t="s">
        <v>224</v>
      </c>
      <c r="C140" s="96"/>
      <c r="D140" s="96"/>
      <c r="E140" s="96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6" t="s">
        <v>225</v>
      </c>
      <c r="C141" s="96"/>
      <c r="D141" s="96"/>
      <c r="E141" s="96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6" t="s">
        <v>226</v>
      </c>
      <c r="C142" s="96"/>
      <c r="D142" s="96"/>
      <c r="E142" s="96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6" t="s">
        <v>235</v>
      </c>
      <c r="C143" s="96"/>
      <c r="D143" s="96"/>
      <c r="E143" s="96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6" t="s">
        <v>227</v>
      </c>
      <c r="C144" s="96"/>
      <c r="D144" s="96"/>
      <c r="E144" s="96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6" t="s">
        <v>228</v>
      </c>
      <c r="C145" s="96"/>
      <c r="D145" s="96"/>
      <c r="E145" s="96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6" t="s">
        <v>229</v>
      </c>
      <c r="C146" s="96"/>
      <c r="D146" s="96"/>
      <c r="E146" s="96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6" t="s">
        <v>230</v>
      </c>
      <c r="C147" s="96"/>
      <c r="D147" s="96"/>
      <c r="E147" s="96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5" t="s">
        <v>232</v>
      </c>
      <c r="C148" s="105"/>
      <c r="D148" s="105"/>
      <c r="E148" s="105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6" t="s">
        <v>231</v>
      </c>
      <c r="C149" s="96"/>
      <c r="D149" s="96"/>
      <c r="E149" s="96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6" t="s">
        <v>233</v>
      </c>
      <c r="C150" s="96"/>
      <c r="D150" s="96"/>
      <c r="E150" s="96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6" t="s">
        <v>221</v>
      </c>
      <c r="C151" s="96"/>
      <c r="D151" s="96"/>
      <c r="E151" s="96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6" t="s">
        <v>223</v>
      </c>
      <c r="C152" s="96"/>
      <c r="D152" s="96"/>
      <c r="E152" s="96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6" t="s">
        <v>222</v>
      </c>
      <c r="C153" s="96"/>
      <c r="D153" s="96"/>
      <c r="E153" s="96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376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4"/>
    </row>
    <row r="162" spans="1:16" s="3" customFormat="1" hidden="1" x14ac:dyDescent="0.25">
      <c r="A162" s="19" t="s">
        <v>1</v>
      </c>
      <c r="B162" s="95" t="s">
        <v>197</v>
      </c>
      <c r="C162" s="95"/>
      <c r="D162" s="95"/>
      <c r="E162" s="95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6" t="s">
        <v>272</v>
      </c>
      <c r="C163" s="96"/>
      <c r="D163" s="96"/>
      <c r="E163" s="96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377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4"/>
    </row>
    <row r="165" spans="1:16" s="3" customFormat="1" hidden="1" x14ac:dyDescent="0.25">
      <c r="A165" s="19" t="s">
        <v>1</v>
      </c>
      <c r="B165" s="95" t="s">
        <v>197</v>
      </c>
      <c r="C165" s="95"/>
      <c r="D165" s="95"/>
      <c r="E165" s="95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6" t="s">
        <v>323</v>
      </c>
      <c r="C166" s="96"/>
      <c r="D166" s="96"/>
      <c r="E166" s="96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206</v>
      </c>
      <c r="C167" s="28"/>
      <c r="D167" s="28" t="s">
        <v>206</v>
      </c>
      <c r="E167" s="28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378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4"/>
    </row>
    <row r="169" spans="1:16" s="25" customFormat="1" hidden="1" x14ac:dyDescent="0.25">
      <c r="A169" s="19" t="s">
        <v>1</v>
      </c>
      <c r="B169" s="95" t="s">
        <v>197</v>
      </c>
      <c r="C169" s="95"/>
      <c r="D169" s="95"/>
      <c r="E169" s="95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4"/>
    </row>
    <row r="170" spans="1:16" s="3" customFormat="1" hidden="1" x14ac:dyDescent="0.25">
      <c r="A170" s="18" t="s">
        <v>13</v>
      </c>
      <c r="B170" s="97" t="s">
        <v>328</v>
      </c>
      <c r="C170" s="97"/>
      <c r="D170" s="97"/>
      <c r="E170" s="97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6" t="s">
        <v>326</v>
      </c>
      <c r="C171" s="96"/>
      <c r="D171" s="96"/>
      <c r="E171" s="9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6" t="s">
        <v>333</v>
      </c>
      <c r="C172" s="96"/>
      <c r="D172" s="96"/>
      <c r="E172" s="9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6" t="s">
        <v>329</v>
      </c>
      <c r="C173" s="96"/>
      <c r="D173" s="96"/>
      <c r="E173" s="9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6" t="s">
        <v>327</v>
      </c>
      <c r="C174" s="96"/>
      <c r="D174" s="96"/>
      <c r="E174" s="9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6" t="s">
        <v>330</v>
      </c>
      <c r="C175" s="96"/>
      <c r="D175" s="96"/>
      <c r="E175" s="9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6" t="s">
        <v>325</v>
      </c>
      <c r="C176" s="96"/>
      <c r="D176" s="96"/>
      <c r="E176" s="9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6" t="s">
        <v>332</v>
      </c>
      <c r="C177" s="96"/>
      <c r="D177" s="96"/>
      <c r="E177" s="9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6" t="s">
        <v>427</v>
      </c>
      <c r="C178" s="96"/>
      <c r="D178" s="96"/>
      <c r="E178" s="9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6" t="s">
        <v>430</v>
      </c>
      <c r="C179" s="96"/>
      <c r="D179" s="96"/>
      <c r="E179" s="9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6" t="s">
        <v>428</v>
      </c>
      <c r="C180" s="96"/>
      <c r="D180" s="96"/>
      <c r="E180" s="9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6" t="s">
        <v>334</v>
      </c>
      <c r="C181" s="96"/>
      <c r="D181" s="96"/>
      <c r="E181" s="9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6" t="s">
        <v>335</v>
      </c>
      <c r="C182" s="96"/>
      <c r="D182" s="96"/>
      <c r="E182" s="9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6" t="s">
        <v>429</v>
      </c>
      <c r="C183" s="96"/>
      <c r="D183" s="96"/>
      <c r="E183" s="9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6" t="s">
        <v>331</v>
      </c>
      <c r="C184" s="96"/>
      <c r="D184" s="96"/>
      <c r="E184" s="9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379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4"/>
    </row>
    <row r="186" spans="1:16" s="25" customFormat="1" hidden="1" x14ac:dyDescent="0.25">
      <c r="A186" s="19" t="s">
        <v>1</v>
      </c>
      <c r="B186" s="95" t="s">
        <v>197</v>
      </c>
      <c r="C186" s="95"/>
      <c r="D186" s="95"/>
      <c r="E186" s="95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4"/>
    </row>
    <row r="187" spans="1:16" s="3" customFormat="1" hidden="1" x14ac:dyDescent="0.25">
      <c r="A187" s="18" t="s">
        <v>13</v>
      </c>
      <c r="B187" s="96" t="s">
        <v>336</v>
      </c>
      <c r="C187" s="96"/>
      <c r="D187" s="96"/>
      <c r="E187" s="9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6" t="s">
        <v>337</v>
      </c>
      <c r="C188" s="96"/>
      <c r="D188" s="96"/>
      <c r="E188" s="9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6" t="s">
        <v>338</v>
      </c>
      <c r="C189" s="96"/>
      <c r="D189" s="96"/>
      <c r="E189" s="9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6" t="s">
        <v>339</v>
      </c>
      <c r="C190" s="96"/>
      <c r="D190" s="96"/>
      <c r="E190" s="9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6" t="s">
        <v>340</v>
      </c>
      <c r="C191" s="96"/>
      <c r="D191" s="96"/>
      <c r="E191" s="9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6" t="s">
        <v>341</v>
      </c>
      <c r="C192" s="96"/>
      <c r="D192" s="96"/>
      <c r="E192" s="9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6" t="s">
        <v>342</v>
      </c>
      <c r="C193" s="96"/>
      <c r="D193" s="96"/>
      <c r="E193" s="9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6" t="s">
        <v>343</v>
      </c>
      <c r="C194" s="96"/>
      <c r="D194" s="96"/>
      <c r="E194" s="9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6" t="s">
        <v>344</v>
      </c>
      <c r="C195" s="96"/>
      <c r="D195" s="96"/>
      <c r="E195" s="9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6" t="s">
        <v>345</v>
      </c>
      <c r="C196" s="96"/>
      <c r="D196" s="96"/>
      <c r="E196" s="9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6" t="s">
        <v>346</v>
      </c>
      <c r="C197" s="96"/>
      <c r="D197" s="96"/>
      <c r="E197" s="9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6" t="s">
        <v>347</v>
      </c>
      <c r="C198" s="96"/>
      <c r="D198" s="96"/>
      <c r="E198" s="9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6" t="s">
        <v>348</v>
      </c>
      <c r="C199" s="96"/>
      <c r="D199" s="96"/>
      <c r="E199" s="9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6" t="s">
        <v>349</v>
      </c>
      <c r="C200" s="96"/>
      <c r="D200" s="96"/>
      <c r="E200" s="9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6" t="s">
        <v>350</v>
      </c>
      <c r="C201" s="96"/>
      <c r="D201" s="96"/>
      <c r="E201" s="9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6" t="s">
        <v>351</v>
      </c>
      <c r="C202" s="96"/>
      <c r="D202" s="96"/>
      <c r="E202" s="9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6" t="s">
        <v>352</v>
      </c>
      <c r="C203" s="96"/>
      <c r="D203" s="96"/>
      <c r="E203" s="9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6" t="s">
        <v>353</v>
      </c>
      <c r="C204" s="96"/>
      <c r="D204" s="96"/>
      <c r="E204" s="9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6" t="s">
        <v>354</v>
      </c>
      <c r="C205" s="96"/>
      <c r="D205" s="96"/>
      <c r="E205" s="9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8" t="s">
        <v>355</v>
      </c>
      <c r="C206" s="98"/>
      <c r="D206" s="98"/>
      <c r="E206" s="98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380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4"/>
    </row>
    <row r="208" spans="1:16" s="3" customFormat="1" hidden="1" x14ac:dyDescent="0.25">
      <c r="A208" s="19" t="s">
        <v>1</v>
      </c>
      <c r="B208" s="95" t="s">
        <v>197</v>
      </c>
      <c r="C208" s="95"/>
      <c r="D208" s="95"/>
      <c r="E208" s="95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6" t="s">
        <v>245</v>
      </c>
      <c r="C209" s="96"/>
      <c r="D209" s="96"/>
      <c r="E209" s="9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381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4"/>
    </row>
    <row r="211" spans="1:16" s="3" customFormat="1" hidden="1" x14ac:dyDescent="0.25">
      <c r="A211" s="19" t="s">
        <v>1</v>
      </c>
      <c r="B211" s="95" t="s">
        <v>197</v>
      </c>
      <c r="C211" s="95"/>
      <c r="D211" s="95"/>
      <c r="E211" s="95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6" t="s">
        <v>210</v>
      </c>
      <c r="C212" s="96"/>
      <c r="D212" s="96"/>
      <c r="E212" s="9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382</v>
      </c>
      <c r="B217" s="36" t="s">
        <v>75</v>
      </c>
      <c r="C217" s="36"/>
      <c r="D217" s="35" t="s">
        <v>10</v>
      </c>
      <c r="E217" s="36" t="s">
        <v>383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4"/>
    </row>
    <row r="218" spans="1:16" s="3" customFormat="1" hidden="1" x14ac:dyDescent="0.25">
      <c r="A218" s="19" t="s">
        <v>1</v>
      </c>
      <c r="B218" s="95" t="s">
        <v>197</v>
      </c>
      <c r="C218" s="95"/>
      <c r="D218" s="95"/>
      <c r="E218" s="95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6" t="s">
        <v>266</v>
      </c>
      <c r="C219" s="96"/>
      <c r="D219" s="96"/>
      <c r="E219" s="9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384</v>
      </c>
      <c r="B223" s="36" t="s">
        <v>82</v>
      </c>
      <c r="C223" s="36"/>
      <c r="D223" s="35" t="s">
        <v>10</v>
      </c>
      <c r="E223" s="36" t="s">
        <v>395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4"/>
    </row>
    <row r="224" spans="1:16" s="3" customFormat="1" hidden="1" x14ac:dyDescent="0.25">
      <c r="A224" s="19" t="s">
        <v>1</v>
      </c>
      <c r="B224" s="95" t="s">
        <v>197</v>
      </c>
      <c r="C224" s="95"/>
      <c r="D224" s="95"/>
      <c r="E224" s="95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6" t="s">
        <v>248</v>
      </c>
      <c r="C225" s="96"/>
      <c r="D225" s="96"/>
      <c r="E225" s="9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385</v>
      </c>
      <c r="B228" s="36" t="s">
        <v>87</v>
      </c>
      <c r="C228" s="36"/>
      <c r="D228" s="35" t="s">
        <v>10</v>
      </c>
      <c r="E228" s="36" t="s">
        <v>454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4"/>
    </row>
    <row r="229" spans="1:16" s="3" customFormat="1" hidden="1" x14ac:dyDescent="0.25">
      <c r="A229" s="19" t="s">
        <v>1</v>
      </c>
      <c r="B229" s="95" t="s">
        <v>197</v>
      </c>
      <c r="C229" s="95"/>
      <c r="D229" s="95"/>
      <c r="E229" s="95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6" t="s">
        <v>295</v>
      </c>
      <c r="C230" s="96"/>
      <c r="D230" s="96"/>
      <c r="E230" s="9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386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4"/>
    </row>
    <row r="233" spans="1:16" s="3" customFormat="1" hidden="1" x14ac:dyDescent="0.25">
      <c r="A233" s="19" t="s">
        <v>1</v>
      </c>
      <c r="B233" s="95" t="s">
        <v>197</v>
      </c>
      <c r="C233" s="95"/>
      <c r="D233" s="95"/>
      <c r="E233" s="95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5" t="s">
        <v>253</v>
      </c>
      <c r="C234" s="105"/>
      <c r="D234" s="105"/>
      <c r="E234" s="105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6" t="s">
        <v>256</v>
      </c>
      <c r="C235" s="96"/>
      <c r="D235" s="96"/>
      <c r="E235" s="96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6" t="s">
        <v>255</v>
      </c>
      <c r="C236" s="96"/>
      <c r="D236" s="96"/>
      <c r="E236" s="96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6" t="s">
        <v>254</v>
      </c>
      <c r="C237" s="96"/>
      <c r="D237" s="96"/>
      <c r="E237" s="96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387</v>
      </c>
      <c r="B239" s="36" t="s">
        <v>455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4"/>
    </row>
    <row r="240" spans="1:16" s="3" customFormat="1" hidden="1" x14ac:dyDescent="0.25">
      <c r="A240" s="19" t="s">
        <v>1</v>
      </c>
      <c r="B240" s="95" t="s">
        <v>197</v>
      </c>
      <c r="C240" s="95"/>
      <c r="D240" s="95"/>
      <c r="E240" s="95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6" t="s">
        <v>261</v>
      </c>
      <c r="C241" s="96"/>
      <c r="D241" s="96"/>
      <c r="E241" s="96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388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4"/>
    </row>
    <row r="247" spans="1:16" s="3" customFormat="1" hidden="1" x14ac:dyDescent="0.25">
      <c r="A247" s="19" t="s">
        <v>1</v>
      </c>
      <c r="B247" s="95" t="s">
        <v>197</v>
      </c>
      <c r="C247" s="95"/>
      <c r="D247" s="95"/>
      <c r="E247" s="95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6" t="s">
        <v>211</v>
      </c>
      <c r="C248" s="96"/>
      <c r="D248" s="96"/>
      <c r="E248" s="96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389</v>
      </c>
      <c r="B251" s="36" t="s">
        <v>108</v>
      </c>
      <c r="C251" s="36"/>
      <c r="D251" s="35" t="s">
        <v>10</v>
      </c>
      <c r="E251" s="36" t="s">
        <v>456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4"/>
    </row>
    <row r="252" spans="1:16" s="3" customFormat="1" hidden="1" x14ac:dyDescent="0.25">
      <c r="A252" s="19" t="s">
        <v>1</v>
      </c>
      <c r="B252" s="95" t="s">
        <v>197</v>
      </c>
      <c r="C252" s="95"/>
      <c r="D252" s="95"/>
      <c r="E252" s="95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6" t="s">
        <v>262</v>
      </c>
      <c r="C253" s="96"/>
      <c r="D253" s="96"/>
      <c r="E253" s="96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390</v>
      </c>
      <c r="B254" s="36" t="s">
        <v>109</v>
      </c>
      <c r="C254" s="36"/>
      <c r="D254" s="35" t="s">
        <v>10</v>
      </c>
      <c r="E254" s="36" t="s">
        <v>457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4"/>
    </row>
    <row r="255" spans="1:16" s="3" customFormat="1" hidden="1" x14ac:dyDescent="0.25">
      <c r="A255" s="19" t="s">
        <v>1</v>
      </c>
      <c r="B255" s="95" t="s">
        <v>197</v>
      </c>
      <c r="C255" s="95"/>
      <c r="D255" s="95"/>
      <c r="E255" s="95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6" t="s">
        <v>308</v>
      </c>
      <c r="C256" s="96"/>
      <c r="D256" s="96"/>
      <c r="E256" s="96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391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4"/>
    </row>
    <row r="265" spans="1:16" s="3" customFormat="1" hidden="1" x14ac:dyDescent="0.25">
      <c r="A265" s="19" t="s">
        <v>1</v>
      </c>
      <c r="B265" s="95" t="s">
        <v>197</v>
      </c>
      <c r="C265" s="95"/>
      <c r="D265" s="95"/>
      <c r="E265" s="95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6" t="s">
        <v>259</v>
      </c>
      <c r="C266" s="96"/>
      <c r="D266" s="96"/>
      <c r="E266" s="9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392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4"/>
    </row>
    <row r="269" spans="1:16" s="3" customFormat="1" hidden="1" x14ac:dyDescent="0.25">
      <c r="A269" s="19" t="s">
        <v>1</v>
      </c>
      <c r="B269" s="95" t="s">
        <v>197</v>
      </c>
      <c r="C269" s="95"/>
      <c r="D269" s="95"/>
      <c r="E269" s="95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6" t="s">
        <v>313</v>
      </c>
      <c r="C270" s="96"/>
      <c r="D270" s="96"/>
      <c r="E270" s="9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393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4"/>
    </row>
    <row r="273" spans="1:16" s="3" customFormat="1" hidden="1" x14ac:dyDescent="0.25">
      <c r="A273" s="19" t="s">
        <v>1</v>
      </c>
      <c r="B273" s="95" t="s">
        <v>197</v>
      </c>
      <c r="C273" s="95"/>
      <c r="D273" s="95"/>
      <c r="E273" s="95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6" t="s">
        <v>358</v>
      </c>
      <c r="C274" s="96"/>
      <c r="D274" s="96"/>
      <c r="E274" s="9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394</v>
      </c>
      <c r="B276" s="36" t="s">
        <v>136</v>
      </c>
      <c r="C276" s="36"/>
      <c r="D276" s="35" t="s">
        <v>10</v>
      </c>
      <c r="E276" s="36" t="s">
        <v>458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4"/>
    </row>
    <row r="277" spans="1:16" s="3" customFormat="1" hidden="1" x14ac:dyDescent="0.25">
      <c r="A277" s="19" t="s">
        <v>1</v>
      </c>
      <c r="B277" s="95" t="s">
        <v>197</v>
      </c>
      <c r="C277" s="95"/>
      <c r="D277" s="95"/>
      <c r="E277" s="95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6" t="s">
        <v>220</v>
      </c>
      <c r="C278" s="96"/>
      <c r="D278" s="96"/>
      <c r="E278" s="9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3"/>
    </row>
    <row r="281" spans="1:16" s="3" customFormat="1" hidden="1" x14ac:dyDescent="0.25">
      <c r="A281" s="18"/>
      <c r="B281" s="17"/>
      <c r="C281" s="17"/>
      <c r="D281" s="18"/>
      <c r="E281" s="104"/>
      <c r="F281" s="19"/>
      <c r="G281" s="19"/>
      <c r="H281" s="19"/>
      <c r="I281" s="19"/>
      <c r="J281" s="19"/>
      <c r="K281" s="19"/>
      <c r="L281" s="19"/>
      <c r="M281" s="19"/>
      <c r="N281" s="19"/>
      <c r="O281" s="106"/>
      <c r="P281" s="28"/>
    </row>
    <row r="282" spans="1:16" hidden="1" x14ac:dyDescent="0.25">
      <c r="A282" s="103" t="s">
        <v>139</v>
      </c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3"/>
      <c r="M282" s="103"/>
      <c r="N282" s="103"/>
      <c r="O282" s="103"/>
      <c r="P282" s="93"/>
    </row>
    <row r="283" spans="1:16" s="25" customFormat="1" hidden="1" x14ac:dyDescent="0.25">
      <c r="A283" s="35" t="s">
        <v>396</v>
      </c>
      <c r="B283" s="36" t="s">
        <v>9</v>
      </c>
      <c r="C283" s="36"/>
      <c r="D283" s="35" t="s">
        <v>10</v>
      </c>
      <c r="E283" s="36" t="s">
        <v>420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4"/>
    </row>
    <row r="284" spans="1:16" s="3" customFormat="1" hidden="1" x14ac:dyDescent="0.25">
      <c r="A284" s="19" t="s">
        <v>1</v>
      </c>
      <c r="B284" s="95" t="s">
        <v>197</v>
      </c>
      <c r="C284" s="95"/>
      <c r="D284" s="95"/>
      <c r="E284" s="95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6" t="s">
        <v>304</v>
      </c>
      <c r="C285" s="96"/>
      <c r="D285" s="96"/>
      <c r="E285" s="9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6" t="s">
        <v>301</v>
      </c>
      <c r="C286" s="96"/>
      <c r="D286" s="96"/>
      <c r="E286" s="9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6" t="s">
        <v>298</v>
      </c>
      <c r="C287" s="96"/>
      <c r="D287" s="96"/>
      <c r="E287" s="9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6" t="s">
        <v>299</v>
      </c>
      <c r="C288" s="96"/>
      <c r="D288" s="96"/>
      <c r="E288" s="9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6" t="s">
        <v>302</v>
      </c>
      <c r="C289" s="96"/>
      <c r="D289" s="96"/>
      <c r="E289" s="9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6" t="s">
        <v>300</v>
      </c>
      <c r="C290" s="96"/>
      <c r="D290" s="96"/>
      <c r="E290" s="9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8" t="s">
        <v>303</v>
      </c>
      <c r="C291" s="98"/>
      <c r="D291" s="98"/>
      <c r="E291" s="9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8" t="s">
        <v>478</v>
      </c>
      <c r="C292" s="98"/>
      <c r="D292" s="98"/>
      <c r="E292" s="9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3"/>
    </row>
    <row r="294" spans="1:16" s="3" customFormat="1" hidden="1" x14ac:dyDescent="0.25">
      <c r="A294" s="18"/>
      <c r="B294" s="17"/>
      <c r="C294" s="17"/>
      <c r="D294" s="18"/>
      <c r="E294" s="104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103" t="s">
        <v>140</v>
      </c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  <c r="P295" s="93"/>
    </row>
    <row r="296" spans="1:16" s="3" customFormat="1" hidden="1" x14ac:dyDescent="0.25">
      <c r="A296" s="35" t="s">
        <v>401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5" t="s">
        <v>197</v>
      </c>
      <c r="C297" s="95"/>
      <c r="D297" s="95"/>
      <c r="E297" s="95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4"/>
    </row>
    <row r="298" spans="1:16" s="3" customFormat="1" hidden="1" x14ac:dyDescent="0.25">
      <c r="A298" s="18" t="s">
        <v>13</v>
      </c>
      <c r="B298" s="96" t="s">
        <v>437</v>
      </c>
      <c r="C298" s="96"/>
      <c r="D298" s="96"/>
      <c r="E298" s="9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402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4"/>
    </row>
    <row r="300" spans="1:16" s="25" customFormat="1" hidden="1" x14ac:dyDescent="0.25">
      <c r="A300" s="19" t="s">
        <v>1</v>
      </c>
      <c r="B300" s="95" t="s">
        <v>197</v>
      </c>
      <c r="C300" s="95"/>
      <c r="D300" s="95"/>
      <c r="E300" s="95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4"/>
    </row>
    <row r="301" spans="1:16" s="3" customFormat="1" hidden="1" x14ac:dyDescent="0.25">
      <c r="A301" s="18" t="s">
        <v>13</v>
      </c>
      <c r="B301" s="96" t="s">
        <v>432</v>
      </c>
      <c r="C301" s="96"/>
      <c r="D301" s="96"/>
      <c r="E301" s="9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403</v>
      </c>
      <c r="B302" s="36" t="s">
        <v>459</v>
      </c>
      <c r="C302" s="36"/>
      <c r="D302" s="35" t="s">
        <v>13</v>
      </c>
      <c r="E302" s="36" t="s">
        <v>460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4"/>
    </row>
    <row r="303" spans="1:16" s="25" customFormat="1" hidden="1" x14ac:dyDescent="0.25">
      <c r="A303" s="19" t="s">
        <v>1</v>
      </c>
      <c r="B303" s="95" t="s">
        <v>197</v>
      </c>
      <c r="C303" s="95"/>
      <c r="D303" s="95"/>
      <c r="E303" s="95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4"/>
    </row>
    <row r="304" spans="1:16" s="3" customFormat="1" hidden="1" x14ac:dyDescent="0.25">
      <c r="A304" s="18" t="s">
        <v>13</v>
      </c>
      <c r="B304" s="96" t="s">
        <v>290</v>
      </c>
      <c r="C304" s="96"/>
      <c r="D304" s="96"/>
      <c r="E304" s="9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404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4"/>
    </row>
    <row r="306" spans="1:16" s="25" customFormat="1" hidden="1" x14ac:dyDescent="0.25">
      <c r="A306" s="19" t="s">
        <v>1</v>
      </c>
      <c r="B306" s="95" t="s">
        <v>197</v>
      </c>
      <c r="C306" s="95"/>
      <c r="D306" s="95"/>
      <c r="E306" s="95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4"/>
    </row>
    <row r="307" spans="1:16" s="3" customFormat="1" hidden="1" x14ac:dyDescent="0.25">
      <c r="A307" s="18" t="s">
        <v>13</v>
      </c>
      <c r="B307" s="96" t="s">
        <v>264</v>
      </c>
      <c r="C307" s="96"/>
      <c r="D307" s="96"/>
      <c r="E307" s="9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4"/>
    </row>
    <row r="309" spans="1:16" s="25" customFormat="1" hidden="1" x14ac:dyDescent="0.25">
      <c r="A309" s="19" t="s">
        <v>1</v>
      </c>
      <c r="B309" s="95" t="s">
        <v>197</v>
      </c>
      <c r="C309" s="95"/>
      <c r="D309" s="95"/>
      <c r="E309" s="95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4"/>
    </row>
    <row r="310" spans="1:16" s="3" customFormat="1" hidden="1" x14ac:dyDescent="0.25">
      <c r="A310" s="18" t="s">
        <v>13</v>
      </c>
      <c r="B310" s="96" t="s">
        <v>263</v>
      </c>
      <c r="C310" s="96"/>
      <c r="D310" s="96"/>
      <c r="E310" s="9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4"/>
    </row>
    <row r="312" spans="1:16" s="25" customFormat="1" hidden="1" x14ac:dyDescent="0.25">
      <c r="A312" s="19" t="s">
        <v>1</v>
      </c>
      <c r="B312" s="95" t="s">
        <v>197</v>
      </c>
      <c r="C312" s="95"/>
      <c r="D312" s="95"/>
      <c r="E312" s="95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4"/>
    </row>
    <row r="313" spans="1:16" s="3" customFormat="1" hidden="1" x14ac:dyDescent="0.25">
      <c r="A313" s="18" t="s">
        <v>13</v>
      </c>
      <c r="B313" s="96" t="s">
        <v>258</v>
      </c>
      <c r="C313" s="96"/>
      <c r="D313" s="96"/>
      <c r="E313" s="9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407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5" t="s">
        <v>197</v>
      </c>
      <c r="C317" s="95"/>
      <c r="D317" s="95"/>
      <c r="E317" s="95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4"/>
    </row>
    <row r="318" spans="1:16" s="3" customFormat="1" hidden="1" x14ac:dyDescent="0.25">
      <c r="A318" s="18" t="s">
        <v>13</v>
      </c>
      <c r="B318" s="96" t="s">
        <v>433</v>
      </c>
      <c r="C318" s="96"/>
      <c r="D318" s="96"/>
      <c r="E318" s="9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408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4"/>
    </row>
    <row r="321" spans="1:16" s="25" customFormat="1" hidden="1" x14ac:dyDescent="0.25">
      <c r="A321" s="19" t="s">
        <v>1</v>
      </c>
      <c r="B321" s="95" t="s">
        <v>197</v>
      </c>
      <c r="C321" s="95"/>
      <c r="D321" s="95"/>
      <c r="E321" s="95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4"/>
    </row>
    <row r="322" spans="1:16" s="3" customFormat="1" hidden="1" x14ac:dyDescent="0.25">
      <c r="A322" s="18" t="s">
        <v>13</v>
      </c>
      <c r="B322" s="96" t="s">
        <v>436</v>
      </c>
      <c r="C322" s="96"/>
      <c r="D322" s="96"/>
      <c r="E322" s="9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409</v>
      </c>
      <c r="B323" s="36" t="s">
        <v>461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4"/>
    </row>
    <row r="324" spans="1:16" s="25" customFormat="1" hidden="1" x14ac:dyDescent="0.25">
      <c r="A324" s="19" t="s">
        <v>1</v>
      </c>
      <c r="B324" s="95" t="s">
        <v>197</v>
      </c>
      <c r="C324" s="95"/>
      <c r="D324" s="95"/>
      <c r="E324" s="95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4"/>
    </row>
    <row r="325" spans="1:16" s="3" customFormat="1" hidden="1" x14ac:dyDescent="0.25">
      <c r="A325" s="18" t="s">
        <v>13</v>
      </c>
      <c r="B325" s="96" t="s">
        <v>278</v>
      </c>
      <c r="C325" s="96"/>
      <c r="D325" s="96"/>
      <c r="E325" s="9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6" t="s">
        <v>279</v>
      </c>
      <c r="C326" s="96"/>
      <c r="D326" s="96"/>
      <c r="E326" s="9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6" t="s">
        <v>280</v>
      </c>
      <c r="C327" s="96"/>
      <c r="D327" s="96"/>
      <c r="E327" s="9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410</v>
      </c>
      <c r="B328" s="36" t="s">
        <v>162</v>
      </c>
      <c r="C328" s="36"/>
      <c r="D328" s="35" t="s">
        <v>13</v>
      </c>
      <c r="E328" s="36" t="s">
        <v>418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4"/>
    </row>
    <row r="329" spans="1:16" s="25" customFormat="1" hidden="1" x14ac:dyDescent="0.25">
      <c r="A329" s="19" t="s">
        <v>1</v>
      </c>
      <c r="B329" s="95" t="s">
        <v>197</v>
      </c>
      <c r="C329" s="95"/>
      <c r="D329" s="95"/>
      <c r="E329" s="95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4"/>
    </row>
    <row r="330" spans="1:16" s="3" customFormat="1" hidden="1" x14ac:dyDescent="0.25">
      <c r="A330" s="18" t="s">
        <v>13</v>
      </c>
      <c r="B330" s="96" t="s">
        <v>273</v>
      </c>
      <c r="C330" s="96"/>
      <c r="D330" s="96"/>
      <c r="E330" s="9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411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4"/>
    </row>
    <row r="332" spans="1:16" s="25" customFormat="1" hidden="1" x14ac:dyDescent="0.25">
      <c r="A332" s="19" t="s">
        <v>1</v>
      </c>
      <c r="B332" s="95" t="s">
        <v>197</v>
      </c>
      <c r="C332" s="95"/>
      <c r="D332" s="95"/>
      <c r="E332" s="95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4"/>
    </row>
    <row r="333" spans="1:16" s="3" customFormat="1" hidden="1" x14ac:dyDescent="0.25">
      <c r="A333" s="18" t="s">
        <v>13</v>
      </c>
      <c r="B333" s="96" t="s">
        <v>257</v>
      </c>
      <c r="C333" s="96"/>
      <c r="D333" s="96"/>
      <c r="E333" s="9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412</v>
      </c>
      <c r="B334" s="36" t="s">
        <v>165</v>
      </c>
      <c r="C334" s="36"/>
      <c r="D334" s="35" t="s">
        <v>13</v>
      </c>
      <c r="E334" s="36" t="s">
        <v>462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4"/>
    </row>
    <row r="335" spans="1:16" s="25" customFormat="1" hidden="1" x14ac:dyDescent="0.25">
      <c r="A335" s="19" t="s">
        <v>1</v>
      </c>
      <c r="B335" s="95" t="s">
        <v>197</v>
      </c>
      <c r="C335" s="95"/>
      <c r="D335" s="95"/>
      <c r="E335" s="95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4"/>
    </row>
    <row r="336" spans="1:16" s="3" customFormat="1" hidden="1" x14ac:dyDescent="0.25">
      <c r="A336" s="18" t="s">
        <v>13</v>
      </c>
      <c r="B336" s="96" t="s">
        <v>307</v>
      </c>
      <c r="C336" s="96"/>
      <c r="D336" s="96"/>
      <c r="E336" s="9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413</v>
      </c>
      <c r="B337" s="36" t="s">
        <v>166</v>
      </c>
      <c r="C337" s="36"/>
      <c r="D337" s="35" t="s">
        <v>13</v>
      </c>
      <c r="E337" s="36" t="s">
        <v>419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4"/>
    </row>
    <row r="338" spans="1:16" s="25" customFormat="1" hidden="1" x14ac:dyDescent="0.25">
      <c r="A338" s="19" t="s">
        <v>1</v>
      </c>
      <c r="B338" s="95" t="s">
        <v>197</v>
      </c>
      <c r="C338" s="95"/>
      <c r="D338" s="95"/>
      <c r="E338" s="95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4"/>
    </row>
    <row r="339" spans="1:16" s="3" customFormat="1" hidden="1" x14ac:dyDescent="0.25">
      <c r="A339" s="18" t="s">
        <v>13</v>
      </c>
      <c r="B339" s="96" t="s">
        <v>271</v>
      </c>
      <c r="C339" s="96"/>
      <c r="D339" s="96"/>
      <c r="E339" s="9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414</v>
      </c>
      <c r="B341" s="36" t="s">
        <v>169</v>
      </c>
      <c r="C341" s="36"/>
      <c r="D341" s="35" t="s">
        <v>13</v>
      </c>
      <c r="E341" s="36" t="s">
        <v>452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4"/>
    </row>
    <row r="342" spans="1:16" s="25" customFormat="1" hidden="1" x14ac:dyDescent="0.25">
      <c r="A342" s="19" t="s">
        <v>1</v>
      </c>
      <c r="B342" s="95" t="s">
        <v>197</v>
      </c>
      <c r="C342" s="95"/>
      <c r="D342" s="95"/>
      <c r="E342" s="95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4"/>
    </row>
    <row r="343" spans="1:16" s="3" customFormat="1" hidden="1" x14ac:dyDescent="0.25">
      <c r="A343" s="18" t="s">
        <v>13</v>
      </c>
      <c r="B343" s="96" t="s">
        <v>237</v>
      </c>
      <c r="C343" s="96"/>
      <c r="D343" s="96"/>
      <c r="E343" s="9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415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4"/>
    </row>
    <row r="346" spans="1:16" s="25" customFormat="1" hidden="1" x14ac:dyDescent="0.25">
      <c r="A346" s="19" t="s">
        <v>1</v>
      </c>
      <c r="B346" s="95" t="s">
        <v>197</v>
      </c>
      <c r="C346" s="95"/>
      <c r="D346" s="95"/>
      <c r="E346" s="95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4"/>
    </row>
    <row r="347" spans="1:16" s="3" customFormat="1" hidden="1" x14ac:dyDescent="0.25">
      <c r="A347" s="18" t="s">
        <v>13</v>
      </c>
      <c r="B347" s="96" t="s">
        <v>260</v>
      </c>
      <c r="C347" s="96"/>
      <c r="D347" s="96"/>
      <c r="E347" s="9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hidden="1" x14ac:dyDescent="0.25">
      <c r="A348" s="35" t="s">
        <v>416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5">SUM(J349:J350)</f>
        <v>0</v>
      </c>
      <c r="K348" s="35">
        <f t="shared" si="65"/>
        <v>0</v>
      </c>
      <c r="L348" s="35">
        <f t="shared" si="65"/>
        <v>0</v>
      </c>
      <c r="M348" s="35">
        <f t="shared" si="65"/>
        <v>0</v>
      </c>
      <c r="N348" s="35">
        <f t="shared" si="65"/>
        <v>0</v>
      </c>
      <c r="O348" s="39">
        <f>SUM(O349:O350)</f>
        <v>2646.24</v>
      </c>
      <c r="P348" s="94"/>
    </row>
    <row r="349" spans="1:16" s="25" customFormat="1" hidden="1" x14ac:dyDescent="0.25">
      <c r="A349" s="19" t="s">
        <v>1</v>
      </c>
      <c r="B349" s="95" t="s">
        <v>197</v>
      </c>
      <c r="C349" s="95"/>
      <c r="D349" s="95"/>
      <c r="E349" s="95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4"/>
    </row>
    <row r="350" spans="1:16" s="3" customFormat="1" hidden="1" x14ac:dyDescent="0.25">
      <c r="A350" s="18" t="s">
        <v>13</v>
      </c>
      <c r="B350" s="96" t="s">
        <v>281</v>
      </c>
      <c r="C350" s="96"/>
      <c r="D350" s="96"/>
      <c r="E350" s="9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  <c r="P350" s="28"/>
    </row>
    <row r="351" spans="1:16" s="25" customFormat="1" hidden="1" x14ac:dyDescent="0.25">
      <c r="A351" s="35" t="s">
        <v>417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6">SUM(J352:J353)</f>
        <v>0</v>
      </c>
      <c r="K351" s="35">
        <f t="shared" si="66"/>
        <v>0</v>
      </c>
      <c r="L351" s="35">
        <f t="shared" si="66"/>
        <v>0</v>
      </c>
      <c r="M351" s="35">
        <f t="shared" si="66"/>
        <v>0</v>
      </c>
      <c r="N351" s="35">
        <f t="shared" si="66"/>
        <v>0</v>
      </c>
      <c r="O351" s="39">
        <f>SUM(O352:O353)</f>
        <v>2646.24</v>
      </c>
      <c r="P351" s="94"/>
    </row>
    <row r="352" spans="1:16" s="25" customFormat="1" hidden="1" x14ac:dyDescent="0.25">
      <c r="A352" s="19" t="s">
        <v>1</v>
      </c>
      <c r="B352" s="95" t="s">
        <v>197</v>
      </c>
      <c r="C352" s="95"/>
      <c r="D352" s="95"/>
      <c r="E352" s="95"/>
      <c r="F352" s="19"/>
      <c r="G352" s="19"/>
      <c r="H352" s="19"/>
      <c r="I352" s="19"/>
      <c r="J352" s="19"/>
      <c r="K352" s="19"/>
      <c r="L352" s="19"/>
      <c r="M352" s="19"/>
      <c r="N352" s="19"/>
      <c r="O352" s="20"/>
      <c r="P352" s="94"/>
    </row>
    <row r="353" spans="1:16" s="3" customFormat="1" hidden="1" x14ac:dyDescent="0.25">
      <c r="A353" s="18" t="s">
        <v>13</v>
      </c>
      <c r="B353" s="96" t="s">
        <v>438</v>
      </c>
      <c r="C353" s="96"/>
      <c r="D353" s="96"/>
      <c r="E353" s="9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  <c r="P353" s="28"/>
    </row>
    <row r="354" spans="1:16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29">
        <f>O351+O348+O345+O341+O337+O334+O331+O328+O323+O320+O316+O311+O308+O305+O302+O299+O296</f>
        <v>50278.559999999983</v>
      </c>
      <c r="P354" s="93"/>
    </row>
    <row r="355" spans="1:16" s="3" customFormat="1" hidden="1" x14ac:dyDescent="0.25">
      <c r="A355" s="18"/>
      <c r="B355" s="17"/>
      <c r="C355" s="17"/>
      <c r="D355" s="18"/>
      <c r="E355" s="104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28"/>
    </row>
    <row r="356" spans="1:16" hidden="1" x14ac:dyDescent="0.25">
      <c r="A356" s="103" t="s">
        <v>178</v>
      </c>
      <c r="B356" s="103"/>
      <c r="C356" s="103"/>
      <c r="D356" s="103"/>
      <c r="E356" s="103"/>
      <c r="F356" s="103"/>
      <c r="G356" s="103"/>
      <c r="H356" s="103"/>
      <c r="I356" s="103"/>
      <c r="J356" s="103"/>
      <c r="K356" s="103"/>
      <c r="L356" s="103"/>
      <c r="M356" s="103"/>
      <c r="N356" s="103"/>
      <c r="O356" s="103"/>
      <c r="P356" s="93"/>
    </row>
    <row r="357" spans="1:16" s="25" customFormat="1" hidden="1" x14ac:dyDescent="0.25">
      <c r="A357" s="35" t="s">
        <v>397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8">SUM(F358:F362)</f>
        <v>4</v>
      </c>
      <c r="G357" s="35"/>
      <c r="H357" s="35"/>
      <c r="I357" s="35"/>
      <c r="J357" s="35">
        <f t="shared" si="68"/>
        <v>0</v>
      </c>
      <c r="K357" s="35">
        <f t="shared" si="68"/>
        <v>0</v>
      </c>
      <c r="L357" s="35">
        <f t="shared" si="68"/>
        <v>0</v>
      </c>
      <c r="M357" s="35">
        <f t="shared" si="68"/>
        <v>0</v>
      </c>
      <c r="N357" s="35">
        <f t="shared" si="68"/>
        <v>0</v>
      </c>
      <c r="O357" s="39">
        <f t="shared" si="68"/>
        <v>10402.36</v>
      </c>
      <c r="P357" s="94"/>
    </row>
    <row r="358" spans="1:16" s="3" customFormat="1" hidden="1" x14ac:dyDescent="0.25">
      <c r="A358" s="19" t="s">
        <v>1</v>
      </c>
      <c r="B358" s="95" t="s">
        <v>197</v>
      </c>
      <c r="C358" s="95"/>
      <c r="D358" s="95"/>
      <c r="E358" s="95"/>
      <c r="F358" s="19"/>
      <c r="G358" s="19"/>
      <c r="H358" s="19"/>
      <c r="I358" s="19"/>
      <c r="J358" s="19"/>
      <c r="K358" s="19"/>
      <c r="L358" s="19"/>
      <c r="M358" s="19"/>
      <c r="N358" s="19"/>
      <c r="O358" s="20"/>
      <c r="P358" s="28"/>
    </row>
    <row r="359" spans="1:16" s="3" customFormat="1" hidden="1" x14ac:dyDescent="0.25">
      <c r="A359" s="18" t="s">
        <v>10</v>
      </c>
      <c r="B359" s="96" t="s">
        <v>286</v>
      </c>
      <c r="C359" s="96"/>
      <c r="D359" s="96"/>
      <c r="E359" s="9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  <c r="P359" s="28"/>
    </row>
    <row r="360" spans="1:16" s="3" customFormat="1" hidden="1" x14ac:dyDescent="0.25">
      <c r="A360" s="18" t="s">
        <v>10</v>
      </c>
      <c r="B360" s="96" t="s">
        <v>287</v>
      </c>
      <c r="C360" s="96"/>
      <c r="D360" s="96"/>
      <c r="E360" s="9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  <c r="P360" s="28"/>
    </row>
    <row r="361" spans="1:16" s="3" customFormat="1" hidden="1" x14ac:dyDescent="0.25">
      <c r="A361" s="18" t="s">
        <v>10</v>
      </c>
      <c r="B361" s="96" t="s">
        <v>288</v>
      </c>
      <c r="C361" s="96"/>
      <c r="D361" s="96"/>
      <c r="E361" s="9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  <c r="P361" s="28"/>
    </row>
    <row r="362" spans="1:16" s="3" customFormat="1" hidden="1" x14ac:dyDescent="0.25">
      <c r="A362" s="18" t="s">
        <v>10</v>
      </c>
      <c r="B362" s="96" t="s">
        <v>289</v>
      </c>
      <c r="C362" s="96"/>
      <c r="D362" s="96"/>
      <c r="E362" s="9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  <c r="P362" s="28"/>
    </row>
    <row r="363" spans="1:16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29">
        <f t="shared" si="69"/>
        <v>10402.36</v>
      </c>
      <c r="P363" s="93"/>
    </row>
    <row r="364" spans="1:16" s="3" customFormat="1" hidden="1" x14ac:dyDescent="0.25">
      <c r="A364" s="18"/>
      <c r="B364" s="17"/>
      <c r="C364" s="17"/>
      <c r="D364" s="18"/>
      <c r="E364" s="104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28"/>
    </row>
    <row r="365" spans="1:16" s="3" customFormat="1" ht="14.45" customHeight="1" x14ac:dyDescent="0.25">
      <c r="A365" s="103" t="s">
        <v>479</v>
      </c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</row>
    <row r="366" spans="1:16" s="40" customFormat="1" x14ac:dyDescent="0.25">
      <c r="A366" s="57">
        <v>79</v>
      </c>
      <c r="B366" s="46" t="s">
        <v>480</v>
      </c>
      <c r="C366" s="46"/>
      <c r="D366" s="45" t="s">
        <v>13</v>
      </c>
      <c r="E366" s="46" t="s">
        <v>481</v>
      </c>
      <c r="F366" s="45">
        <f t="shared" ref="F366:P366" si="70">SUM(F367:F376)</f>
        <v>0</v>
      </c>
      <c r="G366" s="45">
        <f t="shared" si="70"/>
        <v>0</v>
      </c>
      <c r="H366" s="45">
        <f t="shared" si="70"/>
        <v>0</v>
      </c>
      <c r="I366" s="45">
        <f t="shared" si="70"/>
        <v>9</v>
      </c>
      <c r="J366" s="45">
        <f t="shared" si="70"/>
        <v>0</v>
      </c>
      <c r="K366" s="45">
        <f t="shared" si="70"/>
        <v>0</v>
      </c>
      <c r="L366" s="45">
        <f t="shared" si="70"/>
        <v>0</v>
      </c>
      <c r="M366" s="45">
        <f t="shared" si="70"/>
        <v>0</v>
      </c>
      <c r="N366" s="45">
        <f t="shared" si="70"/>
        <v>0</v>
      </c>
      <c r="O366" s="51">
        <f t="shared" si="70"/>
        <v>35662.14</v>
      </c>
      <c r="P366" s="51">
        <f t="shared" si="70"/>
        <v>9509.9039999999986</v>
      </c>
    </row>
    <row r="367" spans="1:16" s="3" customFormat="1" x14ac:dyDescent="0.25">
      <c r="A367" s="19" t="s">
        <v>1</v>
      </c>
      <c r="B367" s="95" t="s">
        <v>197</v>
      </c>
      <c r="C367" s="95"/>
      <c r="D367" s="95"/>
      <c r="E367" s="95"/>
      <c r="F367" s="19"/>
      <c r="G367" s="19"/>
      <c r="H367" s="19"/>
      <c r="I367" s="19"/>
      <c r="J367" s="19"/>
      <c r="K367" s="19"/>
      <c r="L367" s="19"/>
      <c r="M367" s="19"/>
      <c r="N367" s="19"/>
      <c r="O367" s="20"/>
      <c r="P367" s="28"/>
    </row>
    <row r="368" spans="1:16" s="3" customFormat="1" x14ac:dyDescent="0.25">
      <c r="A368" s="18" t="s">
        <v>13</v>
      </c>
      <c r="B368" s="28" t="s">
        <v>502</v>
      </c>
      <c r="C368" s="56" t="s">
        <v>503</v>
      </c>
      <c r="D368" s="28"/>
      <c r="E368" s="28"/>
      <c r="F368" s="18"/>
      <c r="G368" s="18"/>
      <c r="H368" s="18"/>
      <c r="I368" s="19">
        <v>1</v>
      </c>
      <c r="J368" s="18"/>
      <c r="K368" s="18"/>
      <c r="L368" s="18"/>
      <c r="M368" s="18"/>
      <c r="N368" s="18"/>
      <c r="O368" s="27">
        <v>3962.46</v>
      </c>
      <c r="P368" s="107">
        <f>O368/30*8</f>
        <v>1056.6559999999999</v>
      </c>
    </row>
    <row r="369" spans="1:16" s="3" customFormat="1" x14ac:dyDescent="0.25">
      <c r="A369" s="18" t="s">
        <v>13</v>
      </c>
      <c r="B369" s="28" t="s">
        <v>504</v>
      </c>
      <c r="C369" s="56" t="s">
        <v>493</v>
      </c>
      <c r="D369" s="28"/>
      <c r="E369" s="28"/>
      <c r="F369" s="18"/>
      <c r="G369" s="18"/>
      <c r="H369" s="18"/>
      <c r="I369" s="19">
        <v>1</v>
      </c>
      <c r="J369" s="18"/>
      <c r="K369" s="18"/>
      <c r="L369" s="18"/>
      <c r="M369" s="18"/>
      <c r="N369" s="18"/>
      <c r="O369" s="27">
        <v>3962.46</v>
      </c>
      <c r="P369" s="107">
        <f t="shared" ref="P369:P376" si="71">O369/30*8</f>
        <v>1056.6559999999999</v>
      </c>
    </row>
    <row r="370" spans="1:16" s="3" customFormat="1" x14ac:dyDescent="0.25">
      <c r="A370" s="18" t="s">
        <v>13</v>
      </c>
      <c r="B370" s="28" t="s">
        <v>491</v>
      </c>
      <c r="C370" s="56" t="s">
        <v>494</v>
      </c>
      <c r="D370" s="28"/>
      <c r="E370" s="28"/>
      <c r="F370" s="18"/>
      <c r="G370" s="18"/>
      <c r="H370" s="18"/>
      <c r="I370" s="19">
        <v>1</v>
      </c>
      <c r="J370" s="18"/>
      <c r="K370" s="18"/>
      <c r="L370" s="18"/>
      <c r="M370" s="18"/>
      <c r="N370" s="18"/>
      <c r="O370" s="27">
        <v>3962.46</v>
      </c>
      <c r="P370" s="107">
        <f t="shared" si="71"/>
        <v>1056.6559999999999</v>
      </c>
    </row>
    <row r="371" spans="1:16" s="3" customFormat="1" x14ac:dyDescent="0.25">
      <c r="A371" s="18" t="s">
        <v>13</v>
      </c>
      <c r="B371" s="28" t="s">
        <v>505</v>
      </c>
      <c r="C371" s="56" t="s">
        <v>495</v>
      </c>
      <c r="D371" s="28"/>
      <c r="E371" s="28"/>
      <c r="F371" s="18"/>
      <c r="G371" s="18"/>
      <c r="H371" s="18"/>
      <c r="I371" s="19">
        <v>1</v>
      </c>
      <c r="J371" s="18"/>
      <c r="K371" s="18"/>
      <c r="L371" s="18"/>
      <c r="M371" s="18"/>
      <c r="N371" s="18"/>
      <c r="O371" s="27">
        <v>3962.46</v>
      </c>
      <c r="P371" s="107">
        <f t="shared" si="71"/>
        <v>1056.6559999999999</v>
      </c>
    </row>
    <row r="372" spans="1:16" s="3" customFormat="1" x14ac:dyDescent="0.25">
      <c r="A372" s="18" t="s">
        <v>13</v>
      </c>
      <c r="B372" s="28" t="s">
        <v>482</v>
      </c>
      <c r="C372" s="56" t="s">
        <v>496</v>
      </c>
      <c r="D372" s="28"/>
      <c r="E372" s="28"/>
      <c r="F372" s="19"/>
      <c r="G372" s="19"/>
      <c r="H372" s="19"/>
      <c r="I372" s="19">
        <v>1</v>
      </c>
      <c r="J372" s="19"/>
      <c r="K372" s="19"/>
      <c r="L372" s="19"/>
      <c r="M372" s="19"/>
      <c r="N372" s="19"/>
      <c r="O372" s="27">
        <v>3962.46</v>
      </c>
      <c r="P372" s="107">
        <f t="shared" si="71"/>
        <v>1056.6559999999999</v>
      </c>
    </row>
    <row r="373" spans="1:16" s="3" customFormat="1" x14ac:dyDescent="0.25">
      <c r="A373" s="18" t="s">
        <v>13</v>
      </c>
      <c r="B373" s="28" t="s">
        <v>483</v>
      </c>
      <c r="C373" s="56" t="s">
        <v>497</v>
      </c>
      <c r="D373" s="28"/>
      <c r="E373" s="28"/>
      <c r="F373" s="19"/>
      <c r="G373" s="19"/>
      <c r="H373" s="19"/>
      <c r="I373" s="19">
        <v>1</v>
      </c>
      <c r="J373" s="19"/>
      <c r="K373" s="19"/>
      <c r="L373" s="19"/>
      <c r="M373" s="19"/>
      <c r="N373" s="19"/>
      <c r="O373" s="27">
        <v>3962.46</v>
      </c>
      <c r="P373" s="107">
        <f t="shared" si="71"/>
        <v>1056.6559999999999</v>
      </c>
    </row>
    <row r="374" spans="1:16" s="3" customFormat="1" x14ac:dyDescent="0.25">
      <c r="A374" s="18" t="s">
        <v>13</v>
      </c>
      <c r="B374" s="55" t="s">
        <v>484</v>
      </c>
      <c r="C374" s="56" t="s">
        <v>498</v>
      </c>
      <c r="D374" s="55"/>
      <c r="E374" s="55"/>
      <c r="F374" s="19"/>
      <c r="G374" s="19"/>
      <c r="H374" s="19"/>
      <c r="I374" s="19">
        <v>1</v>
      </c>
      <c r="J374" s="19"/>
      <c r="K374" s="19"/>
      <c r="L374" s="19"/>
      <c r="M374" s="19"/>
      <c r="N374" s="19"/>
      <c r="O374" s="27">
        <v>3962.46</v>
      </c>
      <c r="P374" s="107">
        <f t="shared" si="71"/>
        <v>1056.6559999999999</v>
      </c>
    </row>
    <row r="375" spans="1:16" s="3" customFormat="1" x14ac:dyDescent="0.25">
      <c r="A375" s="18" t="s">
        <v>13</v>
      </c>
      <c r="B375" s="55" t="s">
        <v>485</v>
      </c>
      <c r="C375" s="56" t="s">
        <v>499</v>
      </c>
      <c r="D375" s="55"/>
      <c r="E375" s="55"/>
      <c r="F375" s="19"/>
      <c r="G375" s="19"/>
      <c r="H375" s="19"/>
      <c r="I375" s="19">
        <v>1</v>
      </c>
      <c r="J375" s="19"/>
      <c r="K375" s="19"/>
      <c r="L375" s="19"/>
      <c r="M375" s="19"/>
      <c r="N375" s="19"/>
      <c r="O375" s="27">
        <v>3962.46</v>
      </c>
      <c r="P375" s="107">
        <f t="shared" si="71"/>
        <v>1056.6559999999999</v>
      </c>
    </row>
    <row r="376" spans="1:16" s="3" customFormat="1" x14ac:dyDescent="0.25">
      <c r="A376" s="18" t="s">
        <v>13</v>
      </c>
      <c r="B376" s="55" t="s">
        <v>500</v>
      </c>
      <c r="C376" s="56" t="s">
        <v>501</v>
      </c>
      <c r="D376" s="55"/>
      <c r="E376" s="55"/>
      <c r="F376" s="19"/>
      <c r="G376" s="19"/>
      <c r="H376" s="19"/>
      <c r="I376" s="19">
        <v>1</v>
      </c>
      <c r="J376" s="19"/>
      <c r="K376" s="19"/>
      <c r="L376" s="19"/>
      <c r="M376" s="19"/>
      <c r="N376" s="19"/>
      <c r="O376" s="27">
        <v>3962.46</v>
      </c>
      <c r="P376" s="107">
        <f t="shared" si="71"/>
        <v>1056.6559999999999</v>
      </c>
    </row>
    <row r="377" spans="1:16" hidden="1" x14ac:dyDescent="0.25">
      <c r="A377" s="87"/>
      <c r="B377" s="88"/>
      <c r="C377" s="88"/>
      <c r="D377" s="87"/>
      <c r="E377" s="89" t="s">
        <v>27</v>
      </c>
      <c r="F377" s="90">
        <f>SUM(F366:F366)</f>
        <v>0</v>
      </c>
      <c r="G377" s="90"/>
      <c r="H377" s="90"/>
      <c r="I377" s="90"/>
      <c r="J377" s="90">
        <f t="shared" ref="J377:O377" si="72">SUM(J366:J366)</f>
        <v>0</v>
      </c>
      <c r="K377" s="90">
        <f t="shared" si="72"/>
        <v>0</v>
      </c>
      <c r="L377" s="90">
        <f t="shared" si="72"/>
        <v>0</v>
      </c>
      <c r="M377" s="90">
        <f t="shared" si="72"/>
        <v>0</v>
      </c>
      <c r="N377" s="90">
        <f t="shared" si="72"/>
        <v>0</v>
      </c>
      <c r="O377" s="91">
        <f t="shared" si="72"/>
        <v>35662.14</v>
      </c>
    </row>
    <row r="378" spans="1:16" s="3" customFormat="1" hidden="1" x14ac:dyDescent="0.25">
      <c r="A378" s="21"/>
      <c r="B378" s="26"/>
      <c r="C378" s="26"/>
      <c r="D378" s="21"/>
      <c r="E378" s="22"/>
      <c r="F378" s="23"/>
      <c r="G378" s="23"/>
      <c r="H378" s="23"/>
      <c r="I378" s="23"/>
      <c r="J378" s="23"/>
      <c r="K378" s="23"/>
      <c r="L378" s="23"/>
      <c r="M378" s="23"/>
      <c r="N378" s="23"/>
      <c r="O378" s="30"/>
    </row>
    <row r="379" spans="1:16" hidden="1" x14ac:dyDescent="0.25">
      <c r="A379" s="74" t="s">
        <v>180</v>
      </c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5"/>
    </row>
    <row r="380" spans="1:16" hidden="1" x14ac:dyDescent="0.25">
      <c r="A380" s="8"/>
      <c r="B380" s="7" t="s">
        <v>9</v>
      </c>
      <c r="C380" s="7"/>
      <c r="D380" s="8" t="s">
        <v>10</v>
      </c>
      <c r="E380" s="7" t="s">
        <v>181</v>
      </c>
      <c r="F380" s="9" t="s">
        <v>12</v>
      </c>
      <c r="G380" s="9"/>
      <c r="H380" s="9"/>
      <c r="I380" s="9"/>
      <c r="J380" s="9" t="s">
        <v>12</v>
      </c>
      <c r="K380" s="9" t="s">
        <v>12</v>
      </c>
      <c r="L380" s="9" t="s">
        <v>12</v>
      </c>
      <c r="M380" s="9" t="s">
        <v>12</v>
      </c>
      <c r="N380" s="9" t="s">
        <v>12</v>
      </c>
      <c r="O380" s="14">
        <v>198.27</v>
      </c>
    </row>
    <row r="381" spans="1:16" hidden="1" x14ac:dyDescent="0.25">
      <c r="A381" s="11"/>
      <c r="B381" s="10"/>
      <c r="C381" s="10"/>
      <c r="D381" s="11"/>
      <c r="E381" s="12" t="s">
        <v>27</v>
      </c>
      <c r="F381" s="13">
        <f>SUM(F380:F380)</f>
        <v>0</v>
      </c>
      <c r="G381" s="13"/>
      <c r="H381" s="13"/>
      <c r="I381" s="13"/>
      <c r="J381" s="13">
        <f t="shared" ref="J381:N381" si="73">SUM(J380:J380)</f>
        <v>0</v>
      </c>
      <c r="K381" s="13">
        <f t="shared" si="73"/>
        <v>0</v>
      </c>
      <c r="L381" s="13">
        <f t="shared" si="73"/>
        <v>0</v>
      </c>
      <c r="M381" s="13">
        <f t="shared" si="73"/>
        <v>0</v>
      </c>
      <c r="N381" s="13">
        <f t="shared" si="73"/>
        <v>0</v>
      </c>
      <c r="O381" s="13">
        <v>0</v>
      </c>
    </row>
    <row r="382" spans="1:16" s="3" customFormat="1" hidden="1" x14ac:dyDescent="0.25">
      <c r="A382" s="21"/>
      <c r="B382" s="26"/>
      <c r="C382" s="26"/>
      <c r="D382" s="21"/>
      <c r="E382" s="22"/>
      <c r="F382" s="23"/>
      <c r="G382" s="23"/>
      <c r="H382" s="23"/>
      <c r="I382" s="23"/>
      <c r="J382" s="23"/>
      <c r="K382" s="23"/>
      <c r="L382" s="23"/>
      <c r="M382" s="23"/>
      <c r="N382" s="23"/>
      <c r="O382" s="30"/>
    </row>
    <row r="383" spans="1:16" s="3" customFormat="1" hidden="1" x14ac:dyDescent="0.25">
      <c r="A383" s="74" t="s">
        <v>186</v>
      </c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5"/>
    </row>
    <row r="384" spans="1:16" s="25" customFormat="1" hidden="1" x14ac:dyDescent="0.25">
      <c r="A384" s="35" t="s">
        <v>398</v>
      </c>
      <c r="B384" s="36" t="s">
        <v>189</v>
      </c>
      <c r="C384" s="36"/>
      <c r="D384" s="35" t="s">
        <v>10</v>
      </c>
      <c r="E384" s="36" t="s">
        <v>190</v>
      </c>
      <c r="F384" s="35">
        <f t="shared" ref="F384:N384" si="74">SUM(F385:F397)</f>
        <v>12</v>
      </c>
      <c r="G384" s="35"/>
      <c r="H384" s="35"/>
      <c r="I384" s="35"/>
      <c r="J384" s="35">
        <f t="shared" si="74"/>
        <v>0</v>
      </c>
      <c r="K384" s="35">
        <f t="shared" si="74"/>
        <v>0</v>
      </c>
      <c r="L384" s="35">
        <f t="shared" si="74"/>
        <v>0</v>
      </c>
      <c r="M384" s="35">
        <f t="shared" si="74"/>
        <v>0</v>
      </c>
      <c r="N384" s="35">
        <f t="shared" si="74"/>
        <v>0</v>
      </c>
      <c r="O384" s="37">
        <f>SUM(O385:O397)</f>
        <v>31207.08</v>
      </c>
    </row>
    <row r="385" spans="1:15" s="3" customFormat="1" hidden="1" x14ac:dyDescent="0.25">
      <c r="A385" s="19" t="s">
        <v>1</v>
      </c>
      <c r="B385" s="58" t="s">
        <v>197</v>
      </c>
      <c r="C385" s="59"/>
      <c r="D385" s="59"/>
      <c r="E385" s="60"/>
      <c r="F385" s="19"/>
      <c r="G385" s="19"/>
      <c r="H385" s="19"/>
      <c r="I385" s="19"/>
      <c r="J385" s="19"/>
      <c r="K385" s="19"/>
      <c r="L385" s="19"/>
      <c r="M385" s="19"/>
      <c r="N385" s="19"/>
      <c r="O385" s="20"/>
    </row>
    <row r="386" spans="1:15" s="3" customFormat="1" hidden="1" x14ac:dyDescent="0.25">
      <c r="A386" s="18" t="s">
        <v>10</v>
      </c>
      <c r="B386" s="61" t="s">
        <v>315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8" t="s">
        <v>322</v>
      </c>
      <c r="C388" s="69"/>
      <c r="D388" s="69"/>
      <c r="E388" s="70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1" t="s">
        <v>314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1" t="s">
        <v>319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1" t="s">
        <v>318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3" customFormat="1" hidden="1" x14ac:dyDescent="0.25">
      <c r="A392" s="18" t="s">
        <v>10</v>
      </c>
      <c r="B392" s="61" t="s">
        <v>320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7">
        <v>2600.59</v>
      </c>
    </row>
    <row r="393" spans="1:15" s="3" customFormat="1" hidden="1" x14ac:dyDescent="0.25">
      <c r="A393" s="18" t="s">
        <v>10</v>
      </c>
      <c r="B393" s="61" t="s">
        <v>317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7">
        <v>2600.59</v>
      </c>
    </row>
    <row r="394" spans="1:15" s="3" customFormat="1" hidden="1" x14ac:dyDescent="0.25">
      <c r="A394" s="18" t="s">
        <v>10</v>
      </c>
      <c r="B394" s="61" t="s">
        <v>471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1" t="s">
        <v>472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3" customFormat="1" hidden="1" x14ac:dyDescent="0.25">
      <c r="A396" s="18" t="s">
        <v>10</v>
      </c>
      <c r="B396" s="61" t="s">
        <v>473</v>
      </c>
      <c r="C396" s="62"/>
      <c r="D396" s="62"/>
      <c r="E396" s="63"/>
      <c r="F396" s="19">
        <v>1</v>
      </c>
      <c r="G396" s="19"/>
      <c r="H396" s="19"/>
      <c r="I396" s="19"/>
      <c r="J396" s="19"/>
      <c r="K396" s="19"/>
      <c r="L396" s="19"/>
      <c r="M396" s="19"/>
      <c r="N396" s="19"/>
      <c r="O396" s="27">
        <v>2600.59</v>
      </c>
    </row>
    <row r="397" spans="1:15" s="3" customFormat="1" hidden="1" x14ac:dyDescent="0.25">
      <c r="A397" s="18" t="s">
        <v>10</v>
      </c>
      <c r="B397" s="61" t="s">
        <v>321</v>
      </c>
      <c r="C397" s="62"/>
      <c r="D397" s="62"/>
      <c r="E397" s="63"/>
      <c r="F397" s="19">
        <v>1</v>
      </c>
      <c r="G397" s="19"/>
      <c r="H397" s="19"/>
      <c r="I397" s="19"/>
      <c r="J397" s="19"/>
      <c r="K397" s="19"/>
      <c r="L397" s="19"/>
      <c r="M397" s="19"/>
      <c r="N397" s="19"/>
      <c r="O397" s="27">
        <v>2600.59</v>
      </c>
    </row>
    <row r="398" spans="1:15" s="25" customFormat="1" hidden="1" x14ac:dyDescent="0.25">
      <c r="A398" s="35" t="s">
        <v>399</v>
      </c>
      <c r="B398" s="36" t="s">
        <v>463</v>
      </c>
      <c r="C398" s="36"/>
      <c r="D398" s="35" t="s">
        <v>10</v>
      </c>
      <c r="E398" s="36" t="s">
        <v>464</v>
      </c>
      <c r="F398" s="35">
        <f>SUM(F399:F401)</f>
        <v>2</v>
      </c>
      <c r="G398" s="35"/>
      <c r="H398" s="35"/>
      <c r="I398" s="35"/>
      <c r="J398" s="35">
        <f t="shared" ref="J398:N398" si="75">SUM(J399:J401)</f>
        <v>0</v>
      </c>
      <c r="K398" s="35">
        <f t="shared" si="75"/>
        <v>0</v>
      </c>
      <c r="L398" s="35">
        <f t="shared" si="75"/>
        <v>0</v>
      </c>
      <c r="M398" s="35">
        <f t="shared" si="75"/>
        <v>0</v>
      </c>
      <c r="N398" s="35">
        <f t="shared" si="75"/>
        <v>0</v>
      </c>
      <c r="O398" s="37">
        <f>SUM(O399:O401)</f>
        <v>5201.18</v>
      </c>
    </row>
    <row r="399" spans="1:15" s="3" customFormat="1" hidden="1" x14ac:dyDescent="0.25">
      <c r="A399" s="19" t="s">
        <v>1</v>
      </c>
      <c r="B399" s="58" t="s">
        <v>197</v>
      </c>
      <c r="C399" s="59"/>
      <c r="D399" s="59"/>
      <c r="E399" s="60"/>
      <c r="F399" s="19"/>
      <c r="G399" s="19"/>
      <c r="H399" s="19"/>
      <c r="I399" s="19"/>
      <c r="J399" s="19"/>
      <c r="K399" s="19"/>
      <c r="L399" s="19"/>
      <c r="M399" s="19"/>
      <c r="N399" s="19"/>
      <c r="O399" s="20"/>
    </row>
    <row r="400" spans="1:15" s="3" customFormat="1" hidden="1" x14ac:dyDescent="0.25">
      <c r="A400" s="18" t="s">
        <v>10</v>
      </c>
      <c r="B400" s="61" t="s">
        <v>434</v>
      </c>
      <c r="C400" s="62"/>
      <c r="D400" s="62"/>
      <c r="E400" s="63"/>
      <c r="F400" s="19">
        <v>1</v>
      </c>
      <c r="G400" s="19"/>
      <c r="H400" s="19"/>
      <c r="I400" s="19"/>
      <c r="J400" s="19"/>
      <c r="K400" s="19"/>
      <c r="L400" s="19"/>
      <c r="M400" s="19"/>
      <c r="N400" s="19"/>
      <c r="O400" s="27">
        <v>2600.59</v>
      </c>
    </row>
    <row r="401" spans="1:15" s="3" customFormat="1" hidden="1" x14ac:dyDescent="0.25">
      <c r="A401" s="18" t="s">
        <v>10</v>
      </c>
      <c r="B401" s="61" t="s">
        <v>435</v>
      </c>
      <c r="C401" s="62"/>
      <c r="D401" s="62"/>
      <c r="E401" s="63"/>
      <c r="F401" s="19">
        <v>1</v>
      </c>
      <c r="G401" s="19"/>
      <c r="H401" s="19"/>
      <c r="I401" s="19"/>
      <c r="J401" s="19"/>
      <c r="K401" s="19"/>
      <c r="L401" s="19"/>
      <c r="M401" s="19"/>
      <c r="N401" s="19"/>
      <c r="O401" s="27">
        <v>2600.59</v>
      </c>
    </row>
    <row r="402" spans="1:15" s="40" customFormat="1" hidden="1" x14ac:dyDescent="0.25">
      <c r="A402" s="45" t="s">
        <v>465</v>
      </c>
      <c r="B402" s="46" t="s">
        <v>469</v>
      </c>
      <c r="C402" s="46"/>
      <c r="D402" s="45" t="s">
        <v>10</v>
      </c>
      <c r="E402" s="46" t="s">
        <v>466</v>
      </c>
      <c r="F402" s="45">
        <f t="shared" ref="F402:O402" si="76">SUM(F403:F404)</f>
        <v>1</v>
      </c>
      <c r="G402" s="45"/>
      <c r="H402" s="45"/>
      <c r="I402" s="45"/>
      <c r="J402" s="45">
        <f t="shared" si="76"/>
        <v>0</v>
      </c>
      <c r="K402" s="45">
        <f t="shared" si="76"/>
        <v>0</v>
      </c>
      <c r="L402" s="45">
        <f t="shared" si="76"/>
        <v>0</v>
      </c>
      <c r="M402" s="45">
        <f t="shared" si="76"/>
        <v>0</v>
      </c>
      <c r="N402" s="45">
        <f t="shared" si="76"/>
        <v>0</v>
      </c>
      <c r="O402" s="47">
        <f t="shared" si="76"/>
        <v>520.11800000000005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4" customFormat="1" hidden="1" x14ac:dyDescent="0.25">
      <c r="A404" s="48" t="s">
        <v>10</v>
      </c>
      <c r="B404" s="64" t="s">
        <v>470</v>
      </c>
      <c r="C404" s="65"/>
      <c r="D404" s="65"/>
      <c r="E404" s="66"/>
      <c r="F404" s="49">
        <v>1</v>
      </c>
      <c r="G404" s="49"/>
      <c r="H404" s="49"/>
      <c r="I404" s="49"/>
      <c r="J404" s="49"/>
      <c r="K404" s="49"/>
      <c r="L404" s="49"/>
      <c r="M404" s="49"/>
      <c r="N404" s="49"/>
      <c r="O404" s="50">
        <f>2600.59/30*6</f>
        <v>520.11800000000005</v>
      </c>
    </row>
    <row r="405" spans="1:15" s="34" customFormat="1" hidden="1" x14ac:dyDescent="0.25">
      <c r="A405" s="31"/>
      <c r="B405" s="32"/>
      <c r="C405" s="32"/>
      <c r="D405" s="31"/>
      <c r="E405" s="33" t="s">
        <v>27</v>
      </c>
      <c r="F405" s="13">
        <f>F402+F398+F384</f>
        <v>15</v>
      </c>
      <c r="G405" s="13"/>
      <c r="H405" s="13"/>
      <c r="I405" s="13"/>
      <c r="J405" s="13">
        <f>J402+J384</f>
        <v>0</v>
      </c>
      <c r="K405" s="13">
        <f>K402+K384</f>
        <v>0</v>
      </c>
      <c r="L405" s="13">
        <f>L402+L384</f>
        <v>0</v>
      </c>
      <c r="M405" s="13">
        <f>M402+M384</f>
        <v>0</v>
      </c>
      <c r="N405" s="13">
        <f>N402+N384</f>
        <v>0</v>
      </c>
      <c r="O405" s="15">
        <f>O402+O398+O384</f>
        <v>36928.378000000004</v>
      </c>
    </row>
    <row r="406" spans="1:15" s="3" customFormat="1" hidden="1" x14ac:dyDescent="0.25">
      <c r="A406" s="21"/>
      <c r="B406" s="26"/>
      <c r="C406" s="26"/>
      <c r="D406" s="21"/>
      <c r="E406" s="22"/>
      <c r="F406" s="24"/>
      <c r="G406" s="24"/>
      <c r="H406" s="24"/>
      <c r="I406" s="24"/>
      <c r="J406" s="24"/>
      <c r="K406" s="24"/>
      <c r="L406" s="24"/>
      <c r="M406" s="24"/>
      <c r="N406" s="24"/>
      <c r="O406" s="30"/>
    </row>
    <row r="407" spans="1:15" s="3" customFormat="1" hidden="1" x14ac:dyDescent="0.25">
      <c r="A407" s="74" t="s">
        <v>187</v>
      </c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5"/>
    </row>
    <row r="408" spans="1:15" s="25" customFormat="1" hidden="1" x14ac:dyDescent="0.25">
      <c r="A408" s="35" t="s">
        <v>400</v>
      </c>
      <c r="B408" s="36" t="s">
        <v>188</v>
      </c>
      <c r="C408" s="36"/>
      <c r="D408" s="35" t="s">
        <v>10</v>
      </c>
      <c r="E408" s="36" t="s">
        <v>467</v>
      </c>
      <c r="F408" s="35">
        <f>SUM(F409:F410)</f>
        <v>1</v>
      </c>
      <c r="G408" s="35"/>
      <c r="H408" s="35"/>
      <c r="I408" s="35"/>
      <c r="J408" s="35">
        <f t="shared" ref="J408:N408" si="77">SUM(J409:J410)</f>
        <v>0</v>
      </c>
      <c r="K408" s="35">
        <f t="shared" si="77"/>
        <v>0</v>
      </c>
      <c r="L408" s="35">
        <f t="shared" si="77"/>
        <v>0</v>
      </c>
      <c r="M408" s="35">
        <f t="shared" si="77"/>
        <v>0</v>
      </c>
      <c r="N408" s="35">
        <f t="shared" si="77"/>
        <v>0</v>
      </c>
      <c r="O408" s="39">
        <f>SUM(O409:O410)</f>
        <v>2600.59</v>
      </c>
    </row>
    <row r="409" spans="1:15" s="3" customFormat="1" hidden="1" x14ac:dyDescent="0.25">
      <c r="A409" s="19" t="s">
        <v>1</v>
      </c>
      <c r="B409" s="58" t="s">
        <v>197</v>
      </c>
      <c r="C409" s="59"/>
      <c r="D409" s="59"/>
      <c r="E409" s="60"/>
      <c r="F409" s="19"/>
      <c r="G409" s="19"/>
      <c r="H409" s="19"/>
      <c r="I409" s="19"/>
      <c r="J409" s="19"/>
      <c r="K409" s="19"/>
      <c r="L409" s="19"/>
      <c r="M409" s="19"/>
      <c r="N409" s="19"/>
      <c r="O409" s="20"/>
    </row>
    <row r="410" spans="1:15" s="3" customFormat="1" hidden="1" x14ac:dyDescent="0.25">
      <c r="A410" s="18" t="s">
        <v>10</v>
      </c>
      <c r="B410" s="61" t="s">
        <v>265</v>
      </c>
      <c r="C410" s="62"/>
      <c r="D410" s="62"/>
      <c r="E410" s="63"/>
      <c r="F410" s="19">
        <v>1</v>
      </c>
      <c r="G410" s="19"/>
      <c r="H410" s="19"/>
      <c r="I410" s="19"/>
      <c r="J410" s="19"/>
      <c r="K410" s="19"/>
      <c r="L410" s="19"/>
      <c r="M410" s="19"/>
      <c r="N410" s="19"/>
      <c r="O410" s="27">
        <v>2600.59</v>
      </c>
    </row>
    <row r="411" spans="1:15" s="3" customFormat="1" hidden="1" x14ac:dyDescent="0.25">
      <c r="A411" s="71" t="s">
        <v>27</v>
      </c>
      <c r="B411" s="72"/>
      <c r="C411" s="72"/>
      <c r="D411" s="72"/>
      <c r="E411" s="73"/>
      <c r="F411" s="13">
        <f>F408</f>
        <v>1</v>
      </c>
      <c r="G411" s="13"/>
      <c r="H411" s="13"/>
      <c r="I411" s="13"/>
      <c r="J411" s="13">
        <f t="shared" ref="J411:N411" si="78">J408</f>
        <v>0</v>
      </c>
      <c r="K411" s="13">
        <f t="shared" si="78"/>
        <v>0</v>
      </c>
      <c r="L411" s="13">
        <f t="shared" si="78"/>
        <v>0</v>
      </c>
      <c r="M411" s="13">
        <f t="shared" si="78"/>
        <v>0</v>
      </c>
      <c r="N411" s="13">
        <f t="shared" si="78"/>
        <v>0</v>
      </c>
      <c r="O411" s="29">
        <f>O408</f>
        <v>2600.59</v>
      </c>
    </row>
    <row r="412" spans="1:15" s="3" customFormat="1" hidden="1" x14ac:dyDescent="0.25">
      <c r="A412" s="78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9"/>
      <c r="M412" s="79"/>
      <c r="N412" s="79"/>
      <c r="O412" s="80"/>
    </row>
    <row r="413" spans="1:15" hidden="1" x14ac:dyDescent="0.25">
      <c r="A413" s="81" t="s">
        <v>182</v>
      </c>
      <c r="B413" s="82"/>
      <c r="C413" s="82"/>
      <c r="D413" s="82"/>
      <c r="E413" s="83"/>
      <c r="F413" s="2">
        <f>F411+F405+F377+F363+F354+F293+F280+F121+F106+F97+F83</f>
        <v>180</v>
      </c>
      <c r="G413" s="2"/>
      <c r="H413" s="2"/>
      <c r="I413" s="2"/>
      <c r="J413" s="2">
        <f ca="1">J411+J405+J377+J363+J354+J293+J280+J121+J97+J83</f>
        <v>0</v>
      </c>
      <c r="K413" s="2">
        <f ca="1">K411+K405+K377+K363+K354+K293+K280+K121+K97+K83</f>
        <v>0</v>
      </c>
      <c r="L413" s="2">
        <v>4</v>
      </c>
      <c r="M413" s="2">
        <f ca="1">M411+M405+M377+M363+M354+M293+M280+M121+M97+M83</f>
        <v>0</v>
      </c>
      <c r="N413" s="2">
        <v>0</v>
      </c>
      <c r="O413" s="44">
        <f>O411+O405+O377+O363+O354+O293+O280+O121+O106+O97+O83</f>
        <v>521049.19599999994</v>
      </c>
    </row>
    <row r="414" spans="1:15" hidden="1" x14ac:dyDescent="0.25">
      <c r="F414" s="16">
        <f>F413+L413</f>
        <v>184</v>
      </c>
      <c r="G414" s="16"/>
      <c r="H414" s="16"/>
      <c r="I414" s="16"/>
    </row>
    <row r="415" spans="1:15" x14ac:dyDescent="0.25">
      <c r="A415" s="84" t="s">
        <v>441</v>
      </c>
      <c r="B415" s="84"/>
      <c r="C415" s="84"/>
      <c r="D415" s="84"/>
      <c r="E415" s="42" t="s">
        <v>442</v>
      </c>
      <c r="J415" s="1"/>
      <c r="K415" s="1"/>
      <c r="L415" s="1"/>
      <c r="M415" s="1"/>
      <c r="N415" s="1"/>
      <c r="O415" s="1"/>
    </row>
    <row r="416" spans="1:15" ht="15" customHeight="1" x14ac:dyDescent="0.25">
      <c r="A416" s="85" t="s">
        <v>422</v>
      </c>
      <c r="B416" s="85"/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</row>
    <row r="417" spans="1:15" x14ac:dyDescent="0.25">
      <c r="A417" s="85"/>
      <c r="B417" s="85"/>
      <c r="C417" s="85"/>
      <c r="D417" s="85"/>
      <c r="E417" s="85"/>
      <c r="F417" s="85"/>
      <c r="G417" s="85"/>
      <c r="H417" s="85"/>
      <c r="I417" s="85"/>
      <c r="J417" s="85"/>
      <c r="K417" s="85"/>
      <c r="L417" s="85"/>
      <c r="M417" s="85"/>
      <c r="N417" s="85"/>
      <c r="O417" s="85"/>
    </row>
    <row r="418" spans="1:15" x14ac:dyDescent="0.25">
      <c r="A418" s="85"/>
      <c r="B418" s="85"/>
      <c r="C418" s="85"/>
      <c r="D418" s="85"/>
      <c r="E418" s="85"/>
      <c r="F418" s="85"/>
      <c r="G418" s="85"/>
      <c r="H418" s="85"/>
      <c r="I418" s="85"/>
      <c r="J418" s="85"/>
      <c r="K418" s="85"/>
      <c r="L418" s="85"/>
      <c r="M418" s="85"/>
      <c r="N418" s="85"/>
      <c r="O418" s="85"/>
    </row>
    <row r="419" spans="1:15" x14ac:dyDescent="0.25">
      <c r="A419" s="85"/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</row>
    <row r="420" spans="1:15" x14ac:dyDescent="0.25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</row>
    <row r="421" spans="1:15" x14ac:dyDescent="0.25">
      <c r="A421" s="77"/>
      <c r="B421" s="77"/>
      <c r="C421" s="77"/>
      <c r="D421" s="77"/>
    </row>
    <row r="422" spans="1:15" x14ac:dyDescent="0.25">
      <c r="A422" s="77"/>
      <c r="B422" s="77"/>
      <c r="C422" s="77"/>
      <c r="D422" s="77"/>
      <c r="E422" s="43" t="s">
        <v>443</v>
      </c>
    </row>
  </sheetData>
  <mergeCells count="279">
    <mergeCell ref="A8:P8"/>
    <mergeCell ref="A365:P365"/>
    <mergeCell ref="A9:B9"/>
    <mergeCell ref="A422:D422"/>
    <mergeCell ref="A421:D421"/>
    <mergeCell ref="B409:E409"/>
    <mergeCell ref="B410:E410"/>
    <mergeCell ref="A411:E411"/>
    <mergeCell ref="A412:O412"/>
    <mergeCell ref="A413:E413"/>
    <mergeCell ref="A415:D415"/>
    <mergeCell ref="A416:O416"/>
    <mergeCell ref="A417:O417"/>
    <mergeCell ref="A418:O418"/>
    <mergeCell ref="A419:O419"/>
    <mergeCell ref="B393:E393"/>
    <mergeCell ref="B397:E397"/>
    <mergeCell ref="B403:E403"/>
    <mergeCell ref="B404:E404"/>
    <mergeCell ref="A407:O407"/>
    <mergeCell ref="B387:E387"/>
    <mergeCell ref="B388:E388"/>
    <mergeCell ref="B389:E389"/>
    <mergeCell ref="B390:E390"/>
    <mergeCell ref="B391:E391"/>
    <mergeCell ref="B392:E392"/>
    <mergeCell ref="B399:E399"/>
    <mergeCell ref="B400:E400"/>
    <mergeCell ref="B401:E401"/>
    <mergeCell ref="A379:O379"/>
    <mergeCell ref="A383:O383"/>
    <mergeCell ref="B385:E385"/>
    <mergeCell ref="B386:E386"/>
    <mergeCell ref="B360:E360"/>
    <mergeCell ref="B361:E361"/>
    <mergeCell ref="B362:E362"/>
    <mergeCell ref="B367:E367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75:E75"/>
    <mergeCell ref="B76:E76"/>
    <mergeCell ref="B77:E77"/>
    <mergeCell ref="B81:E81"/>
    <mergeCell ref="B394:E394"/>
    <mergeCell ref="B395:E395"/>
    <mergeCell ref="B396:E396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25:E25"/>
    <mergeCell ref="B26:E26"/>
    <mergeCell ref="B27:E27"/>
    <mergeCell ref="B15:E15"/>
    <mergeCell ref="B16:E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10.01 Arquivo Público</vt:lpstr>
      <vt:lpstr>Plan5</vt:lpstr>
      <vt:lpstr>'10.01 Arquivo Público'!Area_de_impressao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2019-07-03T15:15:24Z</dcterms:modified>
</cp:coreProperties>
</file>